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Y:\ARHE PROJEKTI\Zagorje OŠ Čemšenik.sanitarije\06_razpis-portal\"/>
    </mc:Choice>
  </mc:AlternateContent>
  <xr:revisionPtr revIDLastSave="0" documentId="13_ncr:1_{9E976004-5EEB-45E5-AFB2-0C88044A747E}" xr6:coauthVersionLast="46" xr6:coauthVersionMax="46" xr10:uidLastSave="{00000000-0000-0000-0000-000000000000}"/>
  <bookViews>
    <workbookView xWindow="1170" yWindow="1050" windowWidth="21600" windowHeight="15150" xr2:uid="{00000000-000D-0000-FFFF-FFFF00000000}"/>
  </bookViews>
  <sheets>
    <sheet name="GO dela" sheetId="5" r:id="rId1"/>
  </sheets>
  <definedNames>
    <definedName name="_xlnm.Print_Area" localSheetId="0">'GO dela'!$A$1:$K$325</definedName>
    <definedName name="_xlnm.Print_Titles" localSheetId="0">'GO dela'!$99:$99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4" i="5" l="1"/>
  <c r="K251" i="5"/>
  <c r="K207" i="5"/>
  <c r="K208" i="5"/>
  <c r="K212" i="5"/>
  <c r="K211" i="5"/>
  <c r="K210" i="5"/>
  <c r="K209" i="5"/>
  <c r="K122" i="5"/>
  <c r="K121" i="5"/>
  <c r="K120" i="5"/>
  <c r="K157" i="5"/>
  <c r="K298" i="5"/>
  <c r="K303" i="5"/>
  <c r="K301" i="5"/>
  <c r="K322" i="5"/>
  <c r="K320" i="5"/>
  <c r="K318" i="5"/>
  <c r="K296" i="5"/>
  <c r="K225" i="5"/>
  <c r="K294" i="5"/>
  <c r="K292" i="5"/>
  <c r="K290" i="5"/>
  <c r="K288" i="5"/>
  <c r="K286" i="5"/>
  <c r="K283" i="5"/>
  <c r="K281" i="5"/>
  <c r="K279" i="5"/>
  <c r="K277" i="5"/>
  <c r="K275" i="5"/>
  <c r="K273" i="5"/>
  <c r="K271" i="5"/>
  <c r="K269" i="5"/>
  <c r="K267" i="5"/>
  <c r="K265" i="5"/>
  <c r="K263" i="5"/>
  <c r="K155" i="5"/>
  <c r="K249" i="5"/>
  <c r="K247" i="5"/>
  <c r="K245" i="5"/>
  <c r="K243" i="5"/>
  <c r="K241" i="5"/>
  <c r="K238" i="5"/>
  <c r="K235" i="5"/>
  <c r="K223" i="5"/>
  <c r="K220" i="5"/>
  <c r="K152" i="5"/>
  <c r="K149" i="5"/>
  <c r="K146" i="5"/>
  <c r="K119" i="5"/>
  <c r="K261" i="5"/>
  <c r="K197" i="5"/>
  <c r="K194" i="5"/>
  <c r="K188" i="5"/>
  <c r="K172" i="5"/>
  <c r="K170" i="5"/>
  <c r="K160" i="5"/>
  <c r="K128" i="5"/>
  <c r="K125" i="5"/>
  <c r="K118" i="5"/>
  <c r="K115" i="5"/>
  <c r="K112" i="5"/>
  <c r="K179" i="5"/>
  <c r="K182" i="5"/>
  <c r="K191" i="5"/>
  <c r="K167" i="5"/>
  <c r="K137" i="5"/>
  <c r="K140" i="5"/>
  <c r="K143" i="5"/>
  <c r="K316" i="5"/>
  <c r="K313" i="5"/>
  <c r="K232" i="5"/>
  <c r="K204" i="5"/>
  <c r="K185" i="5"/>
  <c r="K134" i="5"/>
  <c r="K106" i="5"/>
  <c r="K109" i="5"/>
  <c r="I91" i="5"/>
  <c r="I93" i="5" s="1"/>
  <c r="K305" i="5" l="1"/>
  <c r="K214" i="5"/>
  <c r="F82" i="5" s="1"/>
  <c r="K130" i="5"/>
  <c r="F78" i="5" s="1"/>
  <c r="K227" i="5"/>
  <c r="K174" i="5"/>
  <c r="F80" i="5" s="1"/>
  <c r="F86" i="5"/>
  <c r="K199" i="5"/>
  <c r="F81" i="5" s="1"/>
  <c r="K162" i="5"/>
  <c r="F79" i="5" s="1"/>
  <c r="F85" i="5" l="1"/>
  <c r="F83" i="5"/>
  <c r="F84" i="5" l="1"/>
  <c r="F89" i="5" s="1"/>
  <c r="F91" i="5" s="1"/>
  <c r="F93" i="5" s="1"/>
</calcChain>
</file>

<file path=xl/sharedStrings.xml><?xml version="1.0" encoding="utf-8"?>
<sst xmlns="http://schemas.openxmlformats.org/spreadsheetml/2006/main" count="310" uniqueCount="171">
  <si>
    <t>SKUPAJ</t>
  </si>
  <si>
    <t>I.</t>
  </si>
  <si>
    <t>01.</t>
  </si>
  <si>
    <t>Poz.</t>
  </si>
  <si>
    <t>enota</t>
  </si>
  <si>
    <t>količina</t>
  </si>
  <si>
    <t>02.</t>
  </si>
  <si>
    <t>03.</t>
  </si>
  <si>
    <r>
      <t>m</t>
    </r>
    <r>
      <rPr>
        <vertAlign val="superscript"/>
        <sz val="10"/>
        <rFont val="Arial CE"/>
        <family val="2"/>
        <charset val="238"/>
      </rPr>
      <t>2</t>
    </r>
  </si>
  <si>
    <t>04.</t>
  </si>
  <si>
    <t>05.</t>
  </si>
  <si>
    <t xml:space="preserve">OBJEKT: </t>
  </si>
  <si>
    <t>Opis dela</t>
  </si>
  <si>
    <t>INVESTITOR:</t>
  </si>
  <si>
    <t xml:space="preserve">SKUPAJ </t>
  </si>
  <si>
    <t>06.</t>
  </si>
  <si>
    <t>REKAPITULACIJA</t>
  </si>
  <si>
    <t xml:space="preserve">Trbovlje, </t>
  </si>
  <si>
    <t>PROJEKTIVNI BIRO:</t>
  </si>
  <si>
    <t>POPIS DEL</t>
  </si>
  <si>
    <t>Biro KOLENC, Novi dom 29, Trbovlje</t>
  </si>
  <si>
    <t>EUR</t>
  </si>
  <si>
    <t xml:space="preserve">cena </t>
  </si>
  <si>
    <t>cena skupaj</t>
  </si>
  <si>
    <t>07.</t>
  </si>
  <si>
    <t>08.</t>
  </si>
  <si>
    <t>09.</t>
  </si>
  <si>
    <t>II.</t>
  </si>
  <si>
    <t>III.</t>
  </si>
  <si>
    <t>IV.</t>
  </si>
  <si>
    <t>V.</t>
  </si>
  <si>
    <t>VI.</t>
  </si>
  <si>
    <t>DDV 22%</t>
  </si>
  <si>
    <t>ZIDARSKA DELA</t>
  </si>
  <si>
    <t>RAZNA DELA</t>
  </si>
  <si>
    <t>VII.</t>
  </si>
  <si>
    <t>kpl</t>
  </si>
  <si>
    <t>Elea-iC, d.o.o. Ljubljana</t>
  </si>
  <si>
    <t>Elea-iC, d.o.o., Ljubljana</t>
  </si>
  <si>
    <t>ZIDARSKA  DELA skupaj</t>
  </si>
  <si>
    <t>m2</t>
  </si>
  <si>
    <t>KERAMIČARSKA DELA</t>
  </si>
  <si>
    <t>PLESKARSKA DELA</t>
  </si>
  <si>
    <t>MIZARSKA DELA</t>
  </si>
  <si>
    <t>OPREMA</t>
  </si>
  <si>
    <t>kom.</t>
  </si>
  <si>
    <t>10.</t>
  </si>
  <si>
    <t>11.</t>
  </si>
  <si>
    <t>RUŠITVE</t>
  </si>
  <si>
    <t>RUŠITVE skupaj</t>
  </si>
  <si>
    <t>m</t>
  </si>
  <si>
    <t>Pomoč pri instalaterskih delih.</t>
  </si>
  <si>
    <t>ur</t>
  </si>
  <si>
    <t>Emulziranje zidov in tal pred polaganjem keramičnih ploščic.</t>
  </si>
  <si>
    <t>KERAMIČARSKA DELA skupaj</t>
  </si>
  <si>
    <t>Kitanje in brušenje zidov s poldisperzijskim kitom.</t>
  </si>
  <si>
    <t>Emulziranje stropov in zidov.</t>
  </si>
  <si>
    <t>Čiščenje, priprava in pleskanje jeklenih cevi centralnega ogrevanja.</t>
  </si>
  <si>
    <t>12.</t>
  </si>
  <si>
    <t>13.</t>
  </si>
  <si>
    <t>PLESKARSKA DELA skupaj</t>
  </si>
  <si>
    <t>MIZARSKA  DELA</t>
  </si>
  <si>
    <t>MIZARSKA  DELA skupaj</t>
  </si>
  <si>
    <t>Izravnava zidov po odstranitvi keramičnih ploščic z mikroarmirano, hitrosušečo malto (npr. Mapei, Planitop Fast 330, debelina nanosa 3-30 mm).</t>
  </si>
  <si>
    <t>Izravnava tal po odstranitvi keramičnih ploščic s hitrovezočim vezivom za pripravo estrihov (npr. Mapei Mapecem, debelina nanosa 10-40 mm) s predhodno obdelavo podlage s sprijemnim slojem iz mešanice npr. Mapecem in Planicrete z vodo v razmerju 2:1:1.</t>
  </si>
  <si>
    <t>OŠ Ivana SKVARČE</t>
  </si>
  <si>
    <t>1410 ZAGORJE ob SAVI</t>
  </si>
  <si>
    <t>OBNOVA SANITARIJ V OŠ ČEMŠENIK</t>
  </si>
  <si>
    <t>VII</t>
  </si>
  <si>
    <t>SPLOŠNO</t>
  </si>
  <si>
    <t>V ponudbenih cenah je potrebno upoštevati vse potrebne transporte materila do gradbišča in po gradbišču, ročni transport ruševin iz 1. nadstropja, nalaganje na prevozno sredstvo in odvoz na pooblaščeno deponijo gradbenih odpadkov s plačilom takse. Oddaljenost deponije cca 25 km.</t>
  </si>
  <si>
    <r>
      <t>m</t>
    </r>
    <r>
      <rPr>
        <vertAlign val="superscript"/>
        <sz val="10"/>
        <rFont val="Arial CE"/>
        <charset val="238"/>
      </rPr>
      <t>3</t>
    </r>
  </si>
  <si>
    <t>Strojno rušenje zidne obloge iz keramičnih ploščic.</t>
  </si>
  <si>
    <t>Strojno rušenje talne konstrukcije, sestavljene iz teraco tlaka in betonskega estriha v skupni debelini cca 11 cm</t>
  </si>
  <si>
    <t>Izbijanje lesnih, plohastih vratnih podbojev, velikosti do 2,5 m2.</t>
  </si>
  <si>
    <t>Demontaža sanitarne opreme komplet z armaturami in veznim materialom:</t>
  </si>
  <si>
    <t>WC školjka</t>
  </si>
  <si>
    <t>pisoar</t>
  </si>
  <si>
    <t>umivalnik</t>
  </si>
  <si>
    <t xml:space="preserve">WC visoki kotliček </t>
  </si>
  <si>
    <t>el. bojler 5 l</t>
  </si>
  <si>
    <t>Demontaža jeklenih radiatorjev z ventili in začepljenje priključnih cevi.</t>
  </si>
  <si>
    <t>Izsekavanje in demontaža cevnih razvodov vodovodne in kanalzacijske instalacije.</t>
  </si>
  <si>
    <t>kpl.</t>
  </si>
  <si>
    <t>Zametavanje utorov po vgradnji instalacij vodovoda, kanalizacije, ogrevanja in elektrike. Širina utorov 15-25 cm.</t>
  </si>
  <si>
    <t>Obdelava odprtin v zidu po odstranitvi  vratnih okvirjev.</t>
  </si>
  <si>
    <t xml:space="preserve">Čiščenje obstoječih pleskanih površin, struganje poškodovanega beleža na stropu. </t>
  </si>
  <si>
    <t>Pleskanje stropov in zidov s poldisperzijsko belo barvo.</t>
  </si>
  <si>
    <t>Glajenje in brušenje površin, obloženih z xps ploščami nad okenskimi prekladami (armirna PVC mrežica v lepilu + lepilo 5 mm).</t>
  </si>
  <si>
    <t>Odstranitev od vlage poškodovanega ometa na in nad okenskimi prekladami (toplotni most).</t>
  </si>
  <si>
    <t>Cesta 9. avgusta 44</t>
  </si>
  <si>
    <t>Cesta 9. avgusta  44</t>
  </si>
  <si>
    <t xml:space="preserve">Dobava in vgradnja, oblaganje preklad z xps ploščami d = 5 cm. </t>
  </si>
  <si>
    <t>c/ 120 cm x 170 cm</t>
  </si>
  <si>
    <t>e/ 120 cm x 170 cm z vrati 1 kom. 70 cm x170 cm</t>
  </si>
  <si>
    <t>Dobava in montaža sanitarne opreme:</t>
  </si>
  <si>
    <t>zaprt koš za odpadke z odpiranjem na nožni pogon</t>
  </si>
  <si>
    <t>kom</t>
  </si>
  <si>
    <t>Izdelava, dobava in montaža pregradnih montažnih sanitarnih sten iz laminatnih plošč d=15 mm. Celotno okovje je iz RF profilov in cevi. Konstrukcija je prilagojena zahtevam po varni uporabi za učence prve triade. Barva po dogovoru z arhitektom. Na notranji strani vrat je privit kovinski obešalnik.</t>
  </si>
  <si>
    <t>OSTALO</t>
  </si>
  <si>
    <t>Ureditev gradbišča s PVC ograjo in opozorilnimi tablami.</t>
  </si>
  <si>
    <t>Zaščita spodnjih sanitarij pred poškodbami in zaščita hodnika ter stopnišča.</t>
  </si>
  <si>
    <t>Postavitev lovilnega odra v spodnjih sanitarijah.</t>
  </si>
  <si>
    <t>Finalno fino čiščenje vseh prostorov, ki so bili predmet adaptacije in posredno uporabljeni v času del (spodnje sanitarije, hodniki, stopnišče, vhod..)</t>
  </si>
  <si>
    <t>okna, obojestransko, 1,70 m x 0,80 m</t>
  </si>
  <si>
    <t>obloga zidov iz ker. ploščic</t>
  </si>
  <si>
    <t>sanitarna oprema</t>
  </si>
  <si>
    <t>predelne stene iz laminata</t>
  </si>
  <si>
    <t>OPREMA skupaj</t>
  </si>
  <si>
    <t>OSTALO skupaj</t>
  </si>
  <si>
    <t>B/</t>
  </si>
  <si>
    <t>VODOVOD in KANALIZACIJA</t>
  </si>
  <si>
    <t>Oblaganje podometnega kotlička z MK ploščami, bandažiranje, kitanje.</t>
  </si>
  <si>
    <t>dobava in montaža PVC cevi fi 110</t>
  </si>
  <si>
    <t>dobava in montaža PVC kolen in odcepov fi 110</t>
  </si>
  <si>
    <t>dobava in polaganje alumplast cevi 1/2</t>
  </si>
  <si>
    <t>dobava in montaža alumplast fitingov 1/2</t>
  </si>
  <si>
    <t>dobava in montaža PVC montažne enote</t>
  </si>
  <si>
    <t>dobava in montaža gumi manšete</t>
  </si>
  <si>
    <t>izdelava priključka na vertikalo</t>
  </si>
  <si>
    <t>dobava in vgradnja PVC cevi fi 75 - odzračevanje</t>
  </si>
  <si>
    <t>14.</t>
  </si>
  <si>
    <t>kos</t>
  </si>
  <si>
    <t>15.</t>
  </si>
  <si>
    <t>16.</t>
  </si>
  <si>
    <t>17.</t>
  </si>
  <si>
    <t>18.</t>
  </si>
  <si>
    <t>19.</t>
  </si>
  <si>
    <t>Dobava in montaža ogledal iz kristalnega stekla. Dimenzija 70 cm x 50 cm</t>
  </si>
  <si>
    <t>20.</t>
  </si>
  <si>
    <t>VODOVOD in KANALIZACIJA skupaj</t>
  </si>
  <si>
    <t>C</t>
  </si>
  <si>
    <t>ELEKTROINSTALACIJE</t>
  </si>
  <si>
    <t>C/</t>
  </si>
  <si>
    <t>ELEKTROINSTALACIJE skupaj</t>
  </si>
  <si>
    <t>Demontaža obstoječih el. elementov in ožičenja (vtičnice, stikal, luči, električni bojlerji…)</t>
  </si>
  <si>
    <t>Dobava in montaža novega ožičenja za potrebe razsvetljave, moči in ozemljitev. Priključek na obstoječe omrežje objekta.</t>
  </si>
  <si>
    <t>dobava in montaža stropnih, nadometnih LED svetilk, 40 W (okroglih) s senzorskim načinom prižiganja.</t>
  </si>
  <si>
    <t>Dobava in montaža vtričnic ( 4x) in stikal (3x)</t>
  </si>
  <si>
    <t>Izvedba meritev in predaja zapisnika o opravljenih meritvah.</t>
  </si>
  <si>
    <t>21.</t>
  </si>
  <si>
    <t>Izdelava tlačnega preiskusa instalacije in predaja zapisnika investitorju.</t>
  </si>
  <si>
    <t>Dobava in vgradnja talnega sifona 1/2</t>
  </si>
  <si>
    <t>B</t>
  </si>
  <si>
    <t>Strojno rušenje opečnih zidov, obloženih s keramičnimi ploščicami, vključno z izbijanjem vratnih podbojev ( 4x )- količina v zidanem stanju</t>
  </si>
  <si>
    <t>Kitanje in brušenje ometanih stropov.</t>
  </si>
  <si>
    <t>Izdelava, dobava in montaža lesenih notranjih vrat v zid debeline 43 cm. Krilo je obloženo z laminatom po izbiri. Kljuka in ključavnica sta ločeni, krilo spodaj prirezano 3 cm. Dim. zidarskih oprtin 2x 98 cm x 205 cm in 1x 75 cm x 205 cm.</t>
  </si>
  <si>
    <t>d/ 180 cm x 170 cm z vrati 2 kom. 70 cm x 170 cm</t>
  </si>
  <si>
    <t>f/  35 cm x 70 cm</t>
  </si>
  <si>
    <t>Izdelava in montaža (lepljenje) simbolov za sanitarije DEČKI in DEKLICE. Velikost simbola cca 0,50 m2. Gre za silhueto deklice in dečka - enobarvno ter napisov WC 2x</t>
  </si>
  <si>
    <t>Dobava in montaža električnega bojlerja 50 l, vključno z veznimi cevmi in varnostnim ventilom</t>
  </si>
  <si>
    <t xml:space="preserve">Dobava in montaža keramičnega umivalnika 600x452,  z vsem pritrdilnim materialom, kotnimi ventili in povezava na omrežje. </t>
  </si>
  <si>
    <t>Vso vgrajeno opremo je potrebno pred vgradnjo v potrditev priložiti naročniku!</t>
  </si>
  <si>
    <t>V primeru, da v popisu katera postavka za dela manjka in so ta dela potrebna za funcioniranje sistema, mora strošek teh del ponudnik vključiti v druge postavke.</t>
  </si>
  <si>
    <r>
      <t>Dobava in polaganje (v lepilo) zidnih keramičnih ploščic srednje velikega formata (cenovni razred 15,00 EUR/m2, brez DDV), vzorec in barva po izbiri arhitekta. Upoštevati je treba tudi fugiranje in vgradnjo PVC vogalnikov. Višina polganja 180 - 200 cm. Vzorec pred vgradnjo potrdi naročnik</t>
    </r>
    <r>
      <rPr>
        <sz val="10"/>
        <color rgb="FFFF0000"/>
        <rFont val="Arial CE"/>
        <charset val="238"/>
      </rPr>
      <t>.</t>
    </r>
  </si>
  <si>
    <r>
      <t>Dobava in polaganje (v lepilo) talnih keramičnih ploščic srednje velikega formata (cenovni razred 20 EUR/m2, brez DDV), vzorec in barva po izbiri arhitekta. Upoštevati je treba tudi fugiranje in vgradnjo PVC zaokrožnic. Vzorec pred vgradnjo potrdi naročnik</t>
    </r>
    <r>
      <rPr>
        <sz val="10"/>
        <color rgb="FFFF0000"/>
        <rFont val="Arial CE"/>
        <charset val="238"/>
      </rPr>
      <t>.</t>
    </r>
  </si>
  <si>
    <t>b/ 80 x 130 cm</t>
  </si>
  <si>
    <t>a/ 90 x 170 cm</t>
  </si>
  <si>
    <t>V ponudbenih cenah je potrebno upoštevati vsa potrebna dolbljenja za potrebe napeljave novih cevnih razvodov, odstranitev starih  in transporte materila do gradbišča in po gradbišču, ročni transport ruševin iz 1. nadstropja, nalaganje na prevozno sredstvo in odvoz na pooblaščeno deponijo gradbenih odpadkov s plačilom takse. Oddaljenost deponije cca 25 km. Vse cevi se polagajo podometno.</t>
  </si>
  <si>
    <t>dobava in montaža PVC cevi fi 50</t>
  </si>
  <si>
    <t>dobava in montaža PVC kolen in odcepov fi 50</t>
  </si>
  <si>
    <t>dobava in montaža reducirke fi 110 - 50</t>
  </si>
  <si>
    <t>V ponudbenih cenah je potrebno upoštevati vsa potrebna dolbljenja za potrebe napeljave novih  razvodov, odstranitev starih  in transporte materila do gradbišča in po gradbišču, ročni transport ruševin iz 1. nadstropja, nalaganje na prevozno sredstvo in odvoz na pooblaščeno deponijo gradbenih odpadkov s plačilom takse. Oddaljenost deponije cca 25 km. Vsi vodniki in stikala so vgrajena podometno.</t>
  </si>
  <si>
    <t>Izdelava, dobava in montaža novih zunanjih okenskih polic iz ALU barvane pločevine 0,8 mm, r.š. = 25 cm. Delo je na višini cca 5,50 m.</t>
  </si>
  <si>
    <t>Dobava in montaža konzolnih WC  školjk  s pokrovom z mehkim zapiranjem, vključno z vsem pritrditnim materialom in veznimi elementi za priključitev na omreje.</t>
  </si>
  <si>
    <t xml:space="preserve">Dobava in montaža podometnega kotlička za WC školjko. </t>
  </si>
  <si>
    <t xml:space="preserve">Dobava in montaža tipke za podometni kotliček </t>
  </si>
  <si>
    <t xml:space="preserve">Dobava in montaža elektronske armature  za umivalnik s senzorjem, omejenim iztekanjem primerno ogrete vode, vključno s kotnimi ventili in povezavo na omrežje. </t>
  </si>
  <si>
    <t>Dobava in montaža zidnih pisoarjev, podolgovate oblike, 700 x 560 mm, vključno z avtomatskim izplakovanjem (fotocelica), vsem pritrdilnim materialom in veznimi elementi za povezavo z omrežjem.</t>
  </si>
  <si>
    <t>Dobava in montaža novih jeklenih radiatorjev  vključno s termostatskimi ventili in glavami na zaklep  ter ostalim veznim materialom in kotnimi ventili .  Dim. š=1000 mm, v=900 mm, g=80 mm.</t>
  </si>
  <si>
    <t>Izdelava bet. (mikroarmiranega) estriha debeline 5 - 7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</si>
</sst>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m/"/>
    <numFmt numFmtId="165" formatCode="d/m/yyyy;@"/>
  </numFmts>
  <fonts count="22" x14ac:knownFonts="1">
    <font>
      <sz val="10"/>
      <name val="Arial CE"/>
      <charset val="238"/>
    </font>
    <font>
      <sz val="10"/>
      <name val="Arial CE"/>
      <charset val="238"/>
    </font>
    <font>
      <b/>
      <sz val="14"/>
      <name val="Arial CE"/>
      <family val="2"/>
      <charset val="238"/>
    </font>
    <font>
      <b/>
      <sz val="10"/>
      <name val="Arial CE"/>
      <family val="2"/>
      <charset val="238"/>
    </font>
    <font>
      <sz val="10"/>
      <name val="Arial CE"/>
      <family val="2"/>
      <charset val="238"/>
    </font>
    <font>
      <vertAlign val="superscript"/>
      <sz val="10"/>
      <name val="Arial CE"/>
      <family val="2"/>
      <charset val="238"/>
    </font>
    <font>
      <sz val="16"/>
      <name val="Arial CE"/>
      <family val="2"/>
      <charset val="238"/>
    </font>
    <font>
      <b/>
      <sz val="10"/>
      <name val="Arial CE"/>
      <charset val="238"/>
    </font>
    <font>
      <vertAlign val="superscript"/>
      <sz val="10"/>
      <name val="Arial CE"/>
      <charset val="238"/>
    </font>
    <font>
      <b/>
      <sz val="10"/>
      <color indexed="10"/>
      <name val="Arial CE"/>
      <family val="2"/>
      <charset val="238"/>
    </font>
    <font>
      <sz val="10"/>
      <color indexed="10"/>
      <name val="Arial CE"/>
      <family val="2"/>
      <charset val="238"/>
    </font>
    <font>
      <b/>
      <sz val="10"/>
      <color indexed="8"/>
      <name val="Arial CE"/>
      <family val="2"/>
      <charset val="238"/>
    </font>
    <font>
      <b/>
      <sz val="10"/>
      <color indexed="8"/>
      <name val="Arial CE"/>
      <family val="2"/>
      <charset val="238"/>
    </font>
    <font>
      <sz val="10"/>
      <color indexed="8"/>
      <name val="Arial CE"/>
      <family val="2"/>
      <charset val="238"/>
    </font>
    <font>
      <b/>
      <sz val="14"/>
      <color indexed="8"/>
      <name val="Arial CE"/>
      <family val="2"/>
      <charset val="238"/>
    </font>
    <font>
      <sz val="8"/>
      <color indexed="63"/>
      <name val="Arial"/>
      <family val="2"/>
      <charset val="238"/>
    </font>
    <font>
      <sz val="10"/>
      <color indexed="8"/>
      <name val="Arial CE"/>
      <charset val="238"/>
    </font>
    <font>
      <b/>
      <sz val="8"/>
      <color indexed="63"/>
      <name val="Arial"/>
      <family val="2"/>
      <charset val="238"/>
    </font>
    <font>
      <b/>
      <sz val="8"/>
      <color indexed="63"/>
      <name val="Arial"/>
      <family val="2"/>
      <charset val="238"/>
    </font>
    <font>
      <sz val="10"/>
      <name val="Arial"/>
      <family val="2"/>
      <charset val="238"/>
    </font>
    <font>
      <sz val="10"/>
      <color rgb="FFFF0000"/>
      <name val="Arial CE"/>
      <charset val="238"/>
    </font>
    <font>
      <b/>
      <sz val="8"/>
      <name val="Arial"/>
      <family val="2"/>
      <charset val="238"/>
    </font>
  </fonts>
  <fills count="4">
    <fill>
      <patternFill patternType="none"/>
    </fill>
    <fill>
      <patternFill patternType="gray125"/>
    </fill>
    <fill>
      <patternFill patternType="lightGray"/>
    </fill>
    <fill>
      <patternFill patternType="lightGray">
        <bgColor indexed="9"/>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horizontal="left"/>
    </xf>
    <xf numFmtId="0" fontId="3" fillId="0" borderId="0" xfId="0" applyFont="1"/>
    <xf numFmtId="0" fontId="3" fillId="0" borderId="0" xfId="0" applyFont="1" applyAlignment="1">
      <alignment horizontal="left"/>
    </xf>
    <xf numFmtId="0" fontId="4" fillId="0" borderId="0" xfId="0" applyFont="1"/>
    <xf numFmtId="0" fontId="3" fillId="0" borderId="0" xfId="0" applyFont="1" applyBorder="1" applyAlignment="1">
      <alignment horizontal="left"/>
    </xf>
    <xf numFmtId="164" fontId="4" fillId="0" borderId="0" xfId="0" applyNumberFormat="1" applyFont="1" applyAlignment="1">
      <alignment horizontal="left"/>
    </xf>
    <xf numFmtId="0" fontId="0" fillId="2" borderId="0" xfId="0" applyFill="1"/>
    <xf numFmtId="0" fontId="0" fillId="0" borderId="0" xfId="0" applyAlignment="1">
      <alignment horizontal="left" vertical="top" wrapText="1"/>
    </xf>
    <xf numFmtId="2" fontId="0" fillId="0" borderId="0" xfId="0" applyNumberFormat="1"/>
    <xf numFmtId="0" fontId="3" fillId="2" borderId="0" xfId="0" applyFont="1" applyFill="1" applyAlignment="1">
      <alignment horizontal="center"/>
    </xf>
    <xf numFmtId="2" fontId="4" fillId="0" borderId="0" xfId="0" applyNumberFormat="1" applyFont="1"/>
    <xf numFmtId="2" fontId="0" fillId="2" borderId="0" xfId="0" applyNumberFormat="1" applyFill="1"/>
    <xf numFmtId="0" fontId="3" fillId="0" borderId="0" xfId="0" applyFont="1" applyBorder="1"/>
    <xf numFmtId="4" fontId="0" fillId="0" borderId="0" xfId="0" applyNumberFormat="1"/>
    <xf numFmtId="4" fontId="3" fillId="0" borderId="0" xfId="0" applyNumberFormat="1" applyFont="1"/>
    <xf numFmtId="4" fontId="3" fillId="0" borderId="0" xfId="0" applyNumberFormat="1" applyFont="1" applyBorder="1"/>
    <xf numFmtId="4" fontId="4" fillId="0" borderId="0" xfId="0" applyNumberFormat="1" applyFont="1"/>
    <xf numFmtId="4" fontId="0" fillId="0" borderId="0" xfId="0" applyNumberFormat="1" applyAlignment="1">
      <alignment horizontal="left"/>
    </xf>
    <xf numFmtId="4" fontId="0" fillId="2" borderId="0" xfId="0" applyNumberFormat="1" applyFill="1"/>
    <xf numFmtId="4" fontId="3" fillId="0" borderId="0" xfId="0" applyNumberFormat="1" applyFont="1" applyBorder="1" applyAlignment="1">
      <alignment horizontal="left"/>
    </xf>
    <xf numFmtId="0" fontId="2" fillId="0" borderId="0" xfId="0" applyFont="1"/>
    <xf numFmtId="0" fontId="3" fillId="0" borderId="0" xfId="0" applyFont="1" applyAlignment="1">
      <alignment horizontal="center"/>
    </xf>
    <xf numFmtId="0" fontId="3" fillId="0" borderId="0" xfId="0" applyFont="1" applyBorder="1" applyAlignment="1">
      <alignment horizontal="center"/>
    </xf>
    <xf numFmtId="0" fontId="3" fillId="3" borderId="0" xfId="0" applyFont="1" applyFill="1" applyAlignment="1">
      <alignment horizontal="center"/>
    </xf>
    <xf numFmtId="0" fontId="7" fillId="0" borderId="0" xfId="0" applyFont="1"/>
    <xf numFmtId="0" fontId="3" fillId="2" borderId="0" xfId="0" applyFont="1" applyFill="1" applyAlignment="1">
      <alignment horizontal="center" vertical="top"/>
    </xf>
    <xf numFmtId="2" fontId="0" fillId="0" borderId="0" xfId="0" applyNumberFormat="1" applyAlignment="1">
      <alignment horizontal="right"/>
    </xf>
    <xf numFmtId="2" fontId="0" fillId="0" borderId="0" xfId="0" applyNumberFormat="1" applyFill="1" applyBorder="1" applyAlignment="1">
      <alignment horizontal="right"/>
    </xf>
    <xf numFmtId="0" fontId="7" fillId="0" borderId="0" xfId="0" applyFont="1" applyAlignment="1">
      <alignment horizontal="left"/>
    </xf>
    <xf numFmtId="0" fontId="10" fillId="2" borderId="0" xfId="0" applyFont="1" applyFill="1"/>
    <xf numFmtId="2" fontId="10" fillId="2" borderId="0" xfId="0" applyNumberFormat="1" applyFont="1" applyFill="1"/>
    <xf numFmtId="0" fontId="9" fillId="2" borderId="0" xfId="0" applyFont="1" applyFill="1"/>
    <xf numFmtId="2" fontId="9" fillId="2" borderId="0" xfId="0" applyNumberFormat="1" applyFont="1" applyFill="1" applyAlignment="1">
      <alignment horizontal="right"/>
    </xf>
    <xf numFmtId="0" fontId="9" fillId="0" borderId="0" xfId="0" applyFont="1" applyAlignment="1">
      <alignment horizontal="left"/>
    </xf>
    <xf numFmtId="0" fontId="10" fillId="0" borderId="0" xfId="0" applyFont="1" applyAlignment="1">
      <alignment horizontal="left"/>
    </xf>
    <xf numFmtId="4" fontId="10" fillId="0" borderId="0" xfId="0" applyNumberFormat="1" applyFont="1"/>
    <xf numFmtId="0" fontId="10" fillId="0" borderId="0" xfId="0" applyFont="1"/>
    <xf numFmtId="0" fontId="11" fillId="0" borderId="0" xfId="0" applyFont="1" applyAlignment="1">
      <alignment horizontal="left"/>
    </xf>
    <xf numFmtId="0" fontId="7" fillId="0" borderId="0" xfId="0" applyFont="1" applyAlignment="1"/>
    <xf numFmtId="0" fontId="12" fillId="0" borderId="0" xfId="0" applyFont="1" applyAlignment="1">
      <alignment horizontal="center"/>
    </xf>
    <xf numFmtId="0" fontId="13" fillId="0" borderId="0" xfId="0" applyFont="1"/>
    <xf numFmtId="2" fontId="13" fillId="0" borderId="0" xfId="0" applyNumberFormat="1" applyFont="1"/>
    <xf numFmtId="4" fontId="13" fillId="0" borderId="0" xfId="0" applyNumberFormat="1" applyFont="1"/>
    <xf numFmtId="0" fontId="12" fillId="0" borderId="0" xfId="0" applyFont="1"/>
    <xf numFmtId="0" fontId="12" fillId="0" borderId="0" xfId="0" applyFont="1" applyAlignment="1">
      <alignment horizontal="left"/>
    </xf>
    <xf numFmtId="4" fontId="13" fillId="0" borderId="0" xfId="0" applyNumberFormat="1" applyFont="1" applyAlignment="1">
      <alignment horizontal="left"/>
    </xf>
    <xf numFmtId="0" fontId="13" fillId="0" borderId="0" xfId="0" applyFont="1" applyAlignment="1">
      <alignment horizontal="left"/>
    </xf>
    <xf numFmtId="4" fontId="12" fillId="0" borderId="0" xfId="0" applyNumberFormat="1" applyFont="1"/>
    <xf numFmtId="0" fontId="12" fillId="0" borderId="0" xfId="0" applyFont="1" applyBorder="1" applyAlignment="1">
      <alignment horizontal="left"/>
    </xf>
    <xf numFmtId="0" fontId="14" fillId="0" borderId="0" xfId="0" applyFont="1" applyAlignment="1">
      <alignment horizontal="center"/>
    </xf>
    <xf numFmtId="0" fontId="14" fillId="0" borderId="0" xfId="0" applyFont="1" applyBorder="1" applyAlignment="1">
      <alignment horizontal="left"/>
    </xf>
    <xf numFmtId="4" fontId="14" fillId="0" borderId="0" xfId="0" applyNumberFormat="1" applyFont="1"/>
    <xf numFmtId="0" fontId="14" fillId="0" borderId="0" xfId="0" applyFont="1"/>
    <xf numFmtId="0" fontId="12" fillId="0" borderId="0" xfId="0" applyFont="1" applyBorder="1" applyAlignment="1">
      <alignment horizontal="center"/>
    </xf>
    <xf numFmtId="0" fontId="12" fillId="0" borderId="0" xfId="0" applyFont="1" applyBorder="1"/>
    <xf numFmtId="4" fontId="12" fillId="0" borderId="0" xfId="0" applyNumberFormat="1" applyFont="1" applyBorder="1" applyAlignment="1">
      <alignment horizontal="left"/>
    </xf>
    <xf numFmtId="4" fontId="12" fillId="0" borderId="0" xfId="0" applyNumberFormat="1" applyFont="1" applyBorder="1"/>
    <xf numFmtId="0" fontId="14" fillId="0" borderId="0" xfId="0" applyFont="1" applyBorder="1" applyAlignment="1">
      <alignment horizontal="center"/>
    </xf>
    <xf numFmtId="4" fontId="14" fillId="0" borderId="0" xfId="0" applyNumberFormat="1" applyFont="1" applyBorder="1" applyAlignment="1">
      <alignment horizontal="left"/>
    </xf>
    <xf numFmtId="4" fontId="14" fillId="0" borderId="0" xfId="0" applyNumberFormat="1" applyFont="1" applyBorder="1"/>
    <xf numFmtId="0" fontId="13" fillId="0" borderId="0" xfId="0" applyFont="1" applyBorder="1"/>
    <xf numFmtId="0" fontId="0" fillId="0" borderId="0" xfId="0" applyAlignment="1">
      <alignment vertical="top"/>
    </xf>
    <xf numFmtId="2" fontId="0" fillId="0" borderId="0" xfId="0" applyNumberFormat="1" applyAlignment="1">
      <alignment vertical="top"/>
    </xf>
    <xf numFmtId="4" fontId="0" fillId="0" borderId="0" xfId="0" applyNumberFormat="1" applyAlignment="1">
      <alignment vertical="top"/>
    </xf>
    <xf numFmtId="0" fontId="15" fillId="0" borderId="0" xfId="0" applyFont="1" applyAlignment="1">
      <alignment vertical="top"/>
    </xf>
    <xf numFmtId="0" fontId="17" fillId="0" borderId="0" xfId="0" applyFont="1"/>
    <xf numFmtId="0" fontId="18" fillId="0" borderId="0" xfId="0" applyFont="1"/>
    <xf numFmtId="0" fontId="0" fillId="0" borderId="0" xfId="0" applyFill="1"/>
    <xf numFmtId="2" fontId="0" fillId="0" borderId="0" xfId="0" applyNumberFormat="1" applyFill="1"/>
    <xf numFmtId="4" fontId="0" fillId="0" borderId="0" xfId="0" applyNumberFormat="1" applyFill="1"/>
    <xf numFmtId="2" fontId="1" fillId="0" borderId="0" xfId="0" applyNumberFormat="1" applyFont="1" applyFill="1"/>
    <xf numFmtId="4" fontId="1" fillId="0" borderId="0" xfId="0" applyNumberFormat="1" applyFont="1" applyFill="1"/>
    <xf numFmtId="0" fontId="0" fillId="0" borderId="1" xfId="0" applyBorder="1"/>
    <xf numFmtId="0" fontId="11" fillId="0" borderId="2" xfId="0" applyFont="1" applyBorder="1" applyAlignment="1"/>
    <xf numFmtId="0" fontId="12" fillId="0" borderId="3" xfId="0" applyFont="1" applyBorder="1" applyAlignment="1"/>
    <xf numFmtId="4" fontId="13" fillId="0" borderId="3" xfId="0" applyNumberFormat="1" applyFont="1" applyBorder="1"/>
    <xf numFmtId="0" fontId="13" fillId="0" borderId="3" xfId="0" applyFont="1" applyBorder="1"/>
    <xf numFmtId="0" fontId="10" fillId="0" borderId="0" xfId="0" applyFont="1" applyFill="1"/>
    <xf numFmtId="2" fontId="10" fillId="0" borderId="0" xfId="0" applyNumberFormat="1" applyFont="1" applyFill="1"/>
    <xf numFmtId="0" fontId="7" fillId="2" borderId="0" xfId="0" applyFont="1" applyFill="1" applyAlignment="1">
      <alignment horizontal="center" vertical="top"/>
    </xf>
    <xf numFmtId="0" fontId="0" fillId="0" borderId="0" xfId="0" applyFill="1" applyAlignment="1">
      <alignment vertical="top"/>
    </xf>
    <xf numFmtId="2" fontId="0" fillId="0" borderId="0" xfId="0" applyNumberFormat="1" applyFill="1" applyAlignment="1">
      <alignment vertical="top"/>
    </xf>
    <xf numFmtId="4" fontId="0" fillId="0" borderId="0" xfId="0" applyNumberFormat="1" applyFill="1" applyAlignment="1">
      <alignment vertical="top"/>
    </xf>
    <xf numFmtId="0" fontId="3" fillId="0" borderId="0" xfId="0" applyFont="1" applyFill="1" applyAlignment="1">
      <alignment horizontal="center"/>
    </xf>
    <xf numFmtId="0" fontId="9" fillId="0" borderId="0" xfId="0" applyFont="1" applyFill="1" applyAlignment="1"/>
    <xf numFmtId="0" fontId="3" fillId="0" borderId="0" xfId="0" applyFont="1" applyFill="1" applyAlignment="1">
      <alignment horizontal="center" vertical="top"/>
    </xf>
    <xf numFmtId="0" fontId="15" fillId="0" borderId="0" xfId="0" applyFont="1" applyFill="1" applyAlignment="1">
      <alignment vertical="top"/>
    </xf>
    <xf numFmtId="0" fontId="15" fillId="0" borderId="0" xfId="0" applyFont="1" applyFill="1"/>
    <xf numFmtId="0" fontId="0" fillId="0" borderId="0" xfId="0" applyAlignment="1">
      <alignment horizontal="left" vertical="top" wrapText="1"/>
    </xf>
    <xf numFmtId="0" fontId="7" fillId="0" borderId="0" xfId="0" applyFont="1" applyAlignment="1">
      <alignment horizontal="left"/>
    </xf>
    <xf numFmtId="0" fontId="12" fillId="0" borderId="0" xfId="0" applyFont="1" applyAlignment="1">
      <alignment horizontal="left"/>
    </xf>
    <xf numFmtId="0" fontId="0" fillId="0" borderId="0" xfId="0" applyFill="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2" fontId="4" fillId="0" borderId="0" xfId="0" applyNumberFormat="1" applyFont="1" applyFill="1"/>
    <xf numFmtId="0" fontId="0" fillId="0" borderId="0" xfId="0" applyAlignment="1">
      <alignment horizontal="left" vertical="top" wrapText="1"/>
    </xf>
    <xf numFmtId="0" fontId="0" fillId="0" borderId="0" xfId="0" applyAlignment="1">
      <alignment horizontal="left" vertical="top" wrapText="1"/>
    </xf>
    <xf numFmtId="2" fontId="0" fillId="0" borderId="0" xfId="0" applyNumberFormat="1" applyFont="1"/>
    <xf numFmtId="2" fontId="0" fillId="0" borderId="0" xfId="0" applyNumberFormat="1" applyFont="1" applyAlignment="1">
      <alignment vertical="top"/>
    </xf>
    <xf numFmtId="0" fontId="0" fillId="0" borderId="0" xfId="0" applyFont="1" applyFill="1"/>
    <xf numFmtId="2" fontId="0" fillId="0" borderId="0" xfId="0" applyNumberFormat="1" applyFont="1" applyFill="1"/>
    <xf numFmtId="4" fontId="0" fillId="0" borderId="0" xfId="0" applyNumberFormat="1" applyFont="1" applyFill="1"/>
    <xf numFmtId="0" fontId="21" fillId="0" borderId="0" xfId="0" applyFont="1" applyFill="1"/>
    <xf numFmtId="2" fontId="7" fillId="0" borderId="0" xfId="0" applyNumberFormat="1" applyFont="1"/>
    <xf numFmtId="4" fontId="7" fillId="0" borderId="0" xfId="0" applyNumberFormat="1" applyFont="1"/>
    <xf numFmtId="0" fontId="0" fillId="0" borderId="0" xfId="0" applyFill="1" applyAlignment="1">
      <alignment horizontal="left" vertical="top" wrapText="1"/>
    </xf>
    <xf numFmtId="0" fontId="0" fillId="0" borderId="0" xfId="0" applyAlignment="1">
      <alignment horizontal="left" vertical="top" wrapText="1"/>
    </xf>
    <xf numFmtId="0" fontId="16" fillId="0" borderId="0" xfId="0" applyFont="1" applyAlignment="1">
      <alignment horizontal="left" vertical="top" wrapText="1"/>
    </xf>
    <xf numFmtId="49" fontId="0" fillId="0" borderId="0" xfId="0" applyNumberFormat="1" applyAlignment="1">
      <alignment horizontal="left" vertical="top" wrapText="1"/>
    </xf>
    <xf numFmtId="0" fontId="19" fillId="0" borderId="0" xfId="0" applyFont="1" applyAlignment="1">
      <alignment horizontal="left" vertical="top" wrapText="1"/>
    </xf>
    <xf numFmtId="0" fontId="9" fillId="2" borderId="0" xfId="0" applyFont="1" applyFill="1" applyAlignment="1">
      <alignment horizontal="left"/>
    </xf>
    <xf numFmtId="0" fontId="11" fillId="0" borderId="0" xfId="0" applyFont="1" applyAlignment="1">
      <alignment horizontal="left"/>
    </xf>
    <xf numFmtId="0" fontId="12" fillId="0" borderId="0" xfId="0" applyFont="1" applyAlignment="1">
      <alignment horizontal="left"/>
    </xf>
    <xf numFmtId="0" fontId="14" fillId="0" borderId="0" xfId="0" applyFont="1" applyBorder="1" applyAlignment="1">
      <alignment horizontal="left"/>
    </xf>
    <xf numFmtId="0" fontId="11" fillId="0" borderId="0" xfId="0" applyFont="1" applyBorder="1" applyAlignment="1">
      <alignment horizontal="left"/>
    </xf>
    <xf numFmtId="0" fontId="12" fillId="0" borderId="0" xfId="0" applyFont="1" applyBorder="1" applyAlignment="1">
      <alignment horizontal="left"/>
    </xf>
    <xf numFmtId="165" fontId="12" fillId="0" borderId="0" xfId="0" applyNumberFormat="1" applyFont="1" applyBorder="1" applyAlignment="1">
      <alignment horizontal="left"/>
    </xf>
    <xf numFmtId="0" fontId="0" fillId="0" borderId="0" xfId="0" applyFont="1" applyFill="1" applyAlignment="1">
      <alignment horizontal="left" vertical="top" wrapText="1"/>
    </xf>
    <xf numFmtId="0" fontId="3" fillId="0" borderId="0" xfId="0" applyFont="1" applyAlignment="1">
      <alignment horizontal="left"/>
    </xf>
    <xf numFmtId="0" fontId="0" fillId="2" borderId="0" xfId="0" applyFill="1" applyAlignment="1">
      <alignment horizontal="left"/>
    </xf>
    <xf numFmtId="0" fontId="2" fillId="0" borderId="0" xfId="0" applyFont="1" applyAlignment="1">
      <alignment horizontal="center"/>
    </xf>
    <xf numFmtId="0" fontId="12" fillId="0" borderId="0" xfId="0" applyFont="1" applyBorder="1" applyAlignment="1">
      <alignment horizontal="right"/>
    </xf>
    <xf numFmtId="0" fontId="7" fillId="0" borderId="0" xfId="0" applyFont="1" applyAlignment="1">
      <alignment horizontal="left"/>
    </xf>
    <xf numFmtId="0" fontId="3" fillId="0" borderId="0" xfId="0" applyFont="1" applyBorder="1" applyAlignment="1">
      <alignment horizontal="left"/>
    </xf>
    <xf numFmtId="0" fontId="6" fillId="0" borderId="0" xfId="0" applyFont="1" applyAlignment="1">
      <alignment horizontal="left"/>
    </xf>
    <xf numFmtId="49" fontId="0" fillId="0" borderId="0" xfId="0" applyNumberFormat="1" applyFont="1" applyFill="1" applyAlignment="1">
      <alignment horizontal="left" vertical="top"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5"/>
  <sheetViews>
    <sheetView tabSelected="1" topLeftCell="A307" zoomScaleNormal="100" workbookViewId="0">
      <selection activeCell="K324" sqref="K324"/>
    </sheetView>
  </sheetViews>
  <sheetFormatPr defaultRowHeight="12.75" x14ac:dyDescent="0.2"/>
  <cols>
    <col min="1" max="1" width="6.5703125" style="22" customWidth="1"/>
    <col min="2" max="2" width="14.140625" customWidth="1"/>
    <col min="5" max="5" width="9.5703125" customWidth="1"/>
    <col min="6" max="6" width="9.7109375" customWidth="1"/>
    <col min="7" max="7" width="7.7109375" style="9" customWidth="1"/>
    <col min="8" max="8" width="10.140625" style="14" hidden="1" customWidth="1"/>
    <col min="9" max="9" width="12.7109375" style="14" hidden="1" customWidth="1"/>
    <col min="10" max="10" width="7.7109375" customWidth="1"/>
    <col min="11" max="11" width="11" bestFit="1" customWidth="1"/>
  </cols>
  <sheetData>
    <row r="1" spans="1:10" x14ac:dyDescent="0.2">
      <c r="A1" s="40"/>
      <c r="B1" s="41"/>
      <c r="C1" s="41"/>
      <c r="D1" s="41"/>
      <c r="E1" s="41"/>
      <c r="F1" s="41"/>
      <c r="G1" s="42"/>
      <c r="H1" s="43"/>
      <c r="I1" s="43"/>
      <c r="J1" s="41"/>
    </row>
    <row r="2" spans="1:10" x14ac:dyDescent="0.2">
      <c r="A2" s="40"/>
      <c r="B2" s="41"/>
      <c r="C2" s="41"/>
      <c r="D2" s="41"/>
      <c r="E2" s="41"/>
      <c r="F2" s="41"/>
      <c r="G2" s="42"/>
      <c r="H2" s="43"/>
      <c r="I2" s="43"/>
      <c r="J2" s="41"/>
    </row>
    <row r="3" spans="1:10" x14ac:dyDescent="0.2">
      <c r="A3" s="40"/>
      <c r="B3" s="41"/>
      <c r="C3" s="41"/>
      <c r="D3" s="41"/>
      <c r="E3" s="41"/>
      <c r="F3" s="41"/>
      <c r="G3" s="42"/>
      <c r="H3" s="43"/>
      <c r="I3" s="43"/>
      <c r="J3" s="41"/>
    </row>
    <row r="4" spans="1:10" x14ac:dyDescent="0.2">
      <c r="A4" s="40"/>
      <c r="B4" s="41"/>
      <c r="C4" s="41"/>
      <c r="D4" s="41"/>
      <c r="E4" s="41"/>
      <c r="F4" s="41"/>
      <c r="G4" s="42"/>
      <c r="H4" s="43"/>
      <c r="I4" s="43"/>
      <c r="J4" s="41"/>
    </row>
    <row r="5" spans="1:10" x14ac:dyDescent="0.2">
      <c r="A5" s="40"/>
      <c r="B5" s="41"/>
      <c r="C5" s="41"/>
      <c r="D5" s="41"/>
      <c r="E5" s="41"/>
      <c r="F5" s="41"/>
      <c r="G5" s="42"/>
      <c r="H5" s="43"/>
      <c r="I5" s="43"/>
      <c r="J5" s="41"/>
    </row>
    <row r="6" spans="1:10" x14ac:dyDescent="0.2">
      <c r="A6" s="40"/>
      <c r="B6" s="41"/>
      <c r="C6" s="41"/>
      <c r="D6" s="41"/>
      <c r="E6" s="41"/>
      <c r="F6" s="41"/>
      <c r="G6" s="42"/>
      <c r="H6" s="43"/>
      <c r="I6" s="43"/>
      <c r="J6" s="41"/>
    </row>
    <row r="7" spans="1:10" x14ac:dyDescent="0.2">
      <c r="A7" s="40"/>
      <c r="B7" s="41"/>
      <c r="C7" s="41"/>
      <c r="D7" s="41"/>
      <c r="E7" s="41"/>
      <c r="F7" s="41"/>
      <c r="G7" s="42"/>
      <c r="H7" s="43"/>
      <c r="I7" s="43"/>
      <c r="J7" s="41"/>
    </row>
    <row r="8" spans="1:10" x14ac:dyDescent="0.2">
      <c r="A8" s="40"/>
      <c r="B8" s="41"/>
      <c r="C8" s="41"/>
      <c r="D8" s="41"/>
      <c r="E8" s="41"/>
      <c r="F8" s="41"/>
      <c r="G8" s="42"/>
      <c r="H8" s="43"/>
      <c r="I8" s="43"/>
      <c r="J8" s="41"/>
    </row>
    <row r="9" spans="1:10" x14ac:dyDescent="0.2">
      <c r="A9" s="40"/>
      <c r="B9" s="41"/>
      <c r="C9" s="41"/>
      <c r="D9" s="41"/>
      <c r="E9" s="41"/>
      <c r="F9" s="41"/>
      <c r="G9" s="42"/>
      <c r="H9" s="43"/>
      <c r="I9" s="43"/>
      <c r="J9" s="41"/>
    </row>
    <row r="10" spans="1:10" x14ac:dyDescent="0.2">
      <c r="A10" s="40"/>
      <c r="B10" s="41"/>
      <c r="C10" s="41"/>
      <c r="D10" s="41"/>
      <c r="E10" s="41"/>
      <c r="F10" s="41"/>
      <c r="G10" s="42"/>
      <c r="H10" s="43"/>
      <c r="I10" s="43"/>
      <c r="J10" s="41"/>
    </row>
    <row r="11" spans="1:10" x14ac:dyDescent="0.2">
      <c r="A11" s="40"/>
      <c r="B11" s="44" t="s">
        <v>13</v>
      </c>
      <c r="C11" s="41"/>
      <c r="D11" s="112" t="s">
        <v>65</v>
      </c>
      <c r="E11" s="113"/>
      <c r="F11" s="113"/>
      <c r="G11" s="113"/>
      <c r="H11" s="43"/>
      <c r="I11" s="43"/>
      <c r="J11" s="41"/>
    </row>
    <row r="12" spans="1:10" x14ac:dyDescent="0.2">
      <c r="A12" s="40"/>
      <c r="B12" s="41"/>
      <c r="C12" s="41"/>
      <c r="D12" s="38" t="s">
        <v>90</v>
      </c>
      <c r="E12" s="45"/>
      <c r="F12" s="45"/>
      <c r="G12" s="45"/>
      <c r="H12" s="43"/>
      <c r="I12" s="43"/>
      <c r="J12" s="41"/>
    </row>
    <row r="13" spans="1:10" x14ac:dyDescent="0.2">
      <c r="A13" s="40"/>
      <c r="B13" s="41"/>
      <c r="C13" s="41"/>
      <c r="D13" s="112" t="s">
        <v>66</v>
      </c>
      <c r="E13" s="113"/>
      <c r="F13" s="113"/>
      <c r="G13" s="113"/>
      <c r="H13" s="43"/>
      <c r="I13" s="43"/>
      <c r="J13" s="41"/>
    </row>
    <row r="14" spans="1:10" x14ac:dyDescent="0.2">
      <c r="A14" s="40"/>
      <c r="B14" s="41"/>
      <c r="C14" s="41"/>
      <c r="D14" s="113"/>
      <c r="E14" s="113"/>
      <c r="F14" s="113"/>
      <c r="G14" s="113"/>
      <c r="H14" s="43"/>
      <c r="I14" s="43"/>
      <c r="J14" s="41"/>
    </row>
    <row r="15" spans="1:10" x14ac:dyDescent="0.2">
      <c r="A15" s="40"/>
      <c r="B15" s="41"/>
      <c r="C15" s="41"/>
      <c r="D15" s="41"/>
      <c r="E15" s="41"/>
      <c r="F15" s="41"/>
      <c r="G15" s="42"/>
      <c r="H15" s="43"/>
      <c r="I15" s="43"/>
      <c r="J15" s="41"/>
    </row>
    <row r="16" spans="1:10" x14ac:dyDescent="0.2">
      <c r="A16" s="40"/>
      <c r="B16" s="44"/>
      <c r="C16" s="41"/>
      <c r="D16" s="45"/>
      <c r="E16" s="45"/>
      <c r="F16" s="45"/>
      <c r="G16" s="45"/>
      <c r="H16" s="45"/>
      <c r="I16" s="43"/>
      <c r="J16" s="41"/>
    </row>
    <row r="17" spans="1:11" x14ac:dyDescent="0.2">
      <c r="A17" s="40"/>
      <c r="B17" s="44"/>
      <c r="C17" s="41"/>
      <c r="D17" s="45"/>
      <c r="E17" s="45"/>
      <c r="F17" s="45"/>
      <c r="G17" s="45"/>
      <c r="H17" s="45"/>
      <c r="I17" s="43"/>
      <c r="J17" s="41"/>
    </row>
    <row r="18" spans="1:11" x14ac:dyDescent="0.2">
      <c r="A18" s="40"/>
      <c r="B18" s="44" t="s">
        <v>11</v>
      </c>
      <c r="C18" s="41"/>
      <c r="D18" s="74" t="s">
        <v>67</v>
      </c>
      <c r="E18" s="75"/>
      <c r="F18" s="75"/>
      <c r="G18" s="75"/>
      <c r="H18" s="75"/>
      <c r="I18" s="76"/>
      <c r="J18" s="77"/>
      <c r="K18" s="73"/>
    </row>
    <row r="19" spans="1:11" x14ac:dyDescent="0.2">
      <c r="A19" s="40"/>
      <c r="B19" s="44"/>
      <c r="C19" s="41"/>
      <c r="D19" s="45"/>
      <c r="E19" s="45"/>
      <c r="F19" s="45"/>
      <c r="G19" s="45"/>
      <c r="H19" s="45"/>
      <c r="I19" s="46"/>
      <c r="J19" s="47"/>
      <c r="K19" s="35"/>
    </row>
    <row r="20" spans="1:11" s="2" customFormat="1" x14ac:dyDescent="0.2">
      <c r="A20" s="40"/>
      <c r="B20" s="44"/>
      <c r="C20" s="44"/>
      <c r="D20" s="45"/>
      <c r="E20" s="45"/>
      <c r="F20" s="45"/>
      <c r="G20" s="45"/>
      <c r="H20" s="45"/>
      <c r="I20" s="48"/>
      <c r="J20" s="44"/>
    </row>
    <row r="21" spans="1:11" s="2" customFormat="1" x14ac:dyDescent="0.2">
      <c r="A21" s="40"/>
      <c r="B21" s="49"/>
      <c r="C21" s="49"/>
      <c r="D21" s="49"/>
      <c r="E21" s="49"/>
      <c r="F21" s="49"/>
      <c r="G21" s="49"/>
      <c r="H21" s="49"/>
      <c r="I21" s="48"/>
      <c r="J21" s="44"/>
    </row>
    <row r="22" spans="1:11" s="2" customFormat="1" x14ac:dyDescent="0.2">
      <c r="A22" s="40"/>
      <c r="B22" s="49"/>
      <c r="C22" s="49"/>
      <c r="D22" s="49"/>
      <c r="E22" s="49"/>
      <c r="F22" s="49"/>
      <c r="G22" s="49"/>
      <c r="H22" s="49"/>
      <c r="I22" s="48"/>
      <c r="J22" s="44"/>
    </row>
    <row r="23" spans="1:11" s="2" customFormat="1" x14ac:dyDescent="0.2">
      <c r="A23" s="40"/>
      <c r="B23" s="49" t="s">
        <v>18</v>
      </c>
      <c r="C23" s="49"/>
      <c r="D23" s="115" t="s">
        <v>38</v>
      </c>
      <c r="E23" s="116"/>
      <c r="F23" s="116"/>
      <c r="G23" s="116"/>
      <c r="H23" s="116"/>
      <c r="I23" s="48"/>
      <c r="J23" s="44"/>
    </row>
    <row r="24" spans="1:11" s="2" customFormat="1" x14ac:dyDescent="0.2">
      <c r="A24" s="40"/>
      <c r="B24" s="49"/>
      <c r="C24" s="49"/>
      <c r="D24" s="116" t="s">
        <v>20</v>
      </c>
      <c r="E24" s="116"/>
      <c r="F24" s="116"/>
      <c r="G24" s="116"/>
      <c r="H24" s="116"/>
      <c r="I24" s="48"/>
      <c r="J24" s="44"/>
    </row>
    <row r="25" spans="1:11" s="2" customFormat="1" x14ac:dyDescent="0.2">
      <c r="A25" s="40"/>
      <c r="B25" s="49"/>
      <c r="C25" s="49"/>
      <c r="D25" s="49"/>
      <c r="E25" s="49"/>
      <c r="F25" s="49"/>
      <c r="G25" s="49"/>
      <c r="H25" s="49"/>
      <c r="I25" s="48"/>
      <c r="J25" s="44"/>
    </row>
    <row r="26" spans="1:11" s="2" customFormat="1" x14ac:dyDescent="0.2">
      <c r="A26" s="40"/>
      <c r="B26" s="49"/>
      <c r="C26" s="49"/>
      <c r="D26" s="49"/>
      <c r="E26" s="49"/>
      <c r="F26" s="49"/>
      <c r="G26" s="49"/>
      <c r="H26" s="49"/>
      <c r="I26" s="48"/>
      <c r="J26" s="44"/>
    </row>
    <row r="27" spans="1:11" s="2" customFormat="1" x14ac:dyDescent="0.2">
      <c r="A27" s="40"/>
      <c r="B27" s="49"/>
      <c r="C27" s="49"/>
      <c r="D27" s="49"/>
      <c r="E27" s="49"/>
      <c r="F27" s="49"/>
      <c r="G27" s="49"/>
      <c r="H27" s="49"/>
      <c r="I27" s="48"/>
      <c r="J27" s="44"/>
    </row>
    <row r="28" spans="1:11" s="2" customFormat="1" x14ac:dyDescent="0.2">
      <c r="A28" s="40"/>
      <c r="B28" s="49"/>
      <c r="C28" s="49"/>
      <c r="D28" s="49"/>
      <c r="E28" s="49"/>
      <c r="F28" s="49"/>
      <c r="G28" s="49"/>
      <c r="H28" s="49"/>
      <c r="I28" s="48"/>
      <c r="J28" s="44"/>
    </row>
    <row r="29" spans="1:11" s="21" customFormat="1" ht="18" x14ac:dyDescent="0.25">
      <c r="A29" s="50"/>
      <c r="B29" s="51"/>
      <c r="C29" s="51"/>
      <c r="D29" s="51"/>
      <c r="E29" s="51"/>
      <c r="F29" s="51"/>
      <c r="G29" s="51"/>
      <c r="H29" s="51"/>
      <c r="I29" s="52"/>
      <c r="J29" s="53"/>
    </row>
    <row r="30" spans="1:11" s="21" customFormat="1" ht="18" x14ac:dyDescent="0.25">
      <c r="A30" s="50"/>
      <c r="B30" s="51"/>
      <c r="C30" s="51"/>
      <c r="D30" s="51"/>
      <c r="E30" s="51"/>
      <c r="F30" s="51"/>
      <c r="G30" s="51"/>
      <c r="H30" s="51"/>
      <c r="I30" s="52"/>
      <c r="J30" s="53"/>
    </row>
    <row r="31" spans="1:11" s="2" customFormat="1" x14ac:dyDescent="0.2">
      <c r="A31" s="54"/>
      <c r="B31" s="55"/>
      <c r="C31" s="49"/>
      <c r="D31" s="49"/>
      <c r="E31" s="49"/>
      <c r="F31" s="49"/>
      <c r="G31" s="49"/>
      <c r="H31" s="56"/>
      <c r="I31" s="57"/>
      <c r="J31" s="44"/>
    </row>
    <row r="32" spans="1:11" s="2" customFormat="1" x14ac:dyDescent="0.2">
      <c r="A32" s="54"/>
      <c r="B32" s="55"/>
      <c r="C32" s="49"/>
      <c r="D32" s="49"/>
      <c r="E32" s="49"/>
      <c r="F32" s="49"/>
      <c r="G32" s="49"/>
      <c r="H32" s="56"/>
      <c r="I32" s="57"/>
      <c r="J32" s="44"/>
    </row>
    <row r="33" spans="1:10" s="21" customFormat="1" ht="18" x14ac:dyDescent="0.25">
      <c r="A33" s="58"/>
      <c r="B33" s="114" t="s">
        <v>19</v>
      </c>
      <c r="C33" s="114"/>
      <c r="D33" s="114"/>
      <c r="E33" s="51"/>
      <c r="F33" s="51"/>
      <c r="G33" s="51"/>
      <c r="H33" s="59"/>
      <c r="I33" s="60"/>
      <c r="J33" s="53"/>
    </row>
    <row r="34" spans="1:10" s="2" customFormat="1" x14ac:dyDescent="0.2">
      <c r="A34" s="54"/>
      <c r="B34" s="55"/>
      <c r="C34" s="49"/>
      <c r="D34" s="49"/>
      <c r="E34" s="49"/>
      <c r="F34" s="49"/>
      <c r="G34" s="49"/>
      <c r="H34" s="56"/>
      <c r="I34" s="57"/>
      <c r="J34" s="44"/>
    </row>
    <row r="35" spans="1:10" s="2" customFormat="1" x14ac:dyDescent="0.2">
      <c r="A35" s="54"/>
      <c r="B35" s="55"/>
      <c r="C35" s="49"/>
      <c r="D35" s="49"/>
      <c r="E35" s="49"/>
      <c r="F35" s="49"/>
      <c r="G35" s="49"/>
      <c r="H35" s="56"/>
      <c r="I35" s="57"/>
      <c r="J35" s="44"/>
    </row>
    <row r="36" spans="1:10" s="2" customFormat="1" x14ac:dyDescent="0.2">
      <c r="A36" s="54"/>
      <c r="B36" s="55"/>
      <c r="C36" s="49"/>
      <c r="D36" s="49"/>
      <c r="E36" s="49"/>
      <c r="F36" s="49"/>
      <c r="G36" s="49"/>
      <c r="H36" s="56"/>
      <c r="I36" s="57"/>
      <c r="J36" s="44"/>
    </row>
    <row r="37" spans="1:10" s="2" customFormat="1" x14ac:dyDescent="0.2">
      <c r="A37" s="54"/>
      <c r="B37" s="55"/>
      <c r="C37" s="49"/>
      <c r="D37" s="49"/>
      <c r="E37" s="49"/>
      <c r="F37" s="49"/>
      <c r="G37" s="49"/>
      <c r="H37" s="56"/>
      <c r="I37" s="57"/>
      <c r="J37" s="44"/>
    </row>
    <row r="38" spans="1:10" s="2" customFormat="1" x14ac:dyDescent="0.2">
      <c r="A38" s="54"/>
      <c r="B38" s="55"/>
      <c r="C38" s="49"/>
      <c r="D38" s="49"/>
      <c r="E38" s="49"/>
      <c r="F38" s="49"/>
      <c r="G38" s="49"/>
      <c r="H38" s="56"/>
      <c r="I38" s="57"/>
      <c r="J38" s="44"/>
    </row>
    <row r="39" spans="1:10" s="2" customFormat="1" x14ac:dyDescent="0.2">
      <c r="A39" s="54"/>
      <c r="B39" s="55"/>
      <c r="C39" s="49"/>
      <c r="D39" s="49"/>
      <c r="E39" s="49"/>
      <c r="F39" s="49"/>
      <c r="G39" s="49"/>
      <c r="H39" s="56"/>
      <c r="I39" s="57"/>
      <c r="J39" s="44"/>
    </row>
    <row r="40" spans="1:10" s="2" customFormat="1" x14ac:dyDescent="0.2">
      <c r="A40" s="54"/>
      <c r="B40" s="55"/>
      <c r="C40" s="49"/>
      <c r="D40" s="49"/>
      <c r="E40" s="49"/>
      <c r="F40" s="49"/>
      <c r="G40" s="49"/>
      <c r="H40" s="56"/>
      <c r="I40" s="57"/>
      <c r="J40" s="44"/>
    </row>
    <row r="41" spans="1:10" s="2" customFormat="1" x14ac:dyDescent="0.2">
      <c r="A41" s="54"/>
      <c r="B41" s="55"/>
      <c r="C41" s="49"/>
      <c r="D41" s="49"/>
      <c r="E41" s="49"/>
      <c r="F41" s="49"/>
      <c r="G41" s="49"/>
      <c r="H41" s="56"/>
      <c r="I41" s="57"/>
      <c r="J41" s="44"/>
    </row>
    <row r="42" spans="1:10" s="2" customFormat="1" x14ac:dyDescent="0.2">
      <c r="A42" s="54"/>
      <c r="B42" s="55"/>
      <c r="C42" s="49"/>
      <c r="D42" s="49"/>
      <c r="E42" s="49"/>
      <c r="F42" s="49"/>
      <c r="G42" s="49"/>
      <c r="H42" s="56"/>
      <c r="I42" s="57"/>
      <c r="J42" s="44"/>
    </row>
    <row r="43" spans="1:10" s="2" customFormat="1" x14ac:dyDescent="0.2">
      <c r="A43" s="54"/>
      <c r="B43" s="55"/>
      <c r="C43" s="49"/>
      <c r="D43" s="49"/>
      <c r="E43" s="49"/>
      <c r="F43" s="49"/>
      <c r="G43" s="49"/>
      <c r="H43" s="56"/>
      <c r="I43" s="57"/>
      <c r="J43" s="44"/>
    </row>
    <row r="44" spans="1:10" s="2" customFormat="1" x14ac:dyDescent="0.2">
      <c r="A44" s="54"/>
      <c r="B44" s="55"/>
      <c r="C44" s="49"/>
      <c r="D44" s="49"/>
      <c r="E44" s="49"/>
      <c r="F44" s="49"/>
      <c r="G44" s="49"/>
      <c r="H44" s="56"/>
      <c r="I44" s="57"/>
      <c r="J44" s="44"/>
    </row>
    <row r="45" spans="1:10" s="2" customFormat="1" x14ac:dyDescent="0.2">
      <c r="A45" s="54"/>
      <c r="B45" s="55"/>
      <c r="C45" s="49"/>
      <c r="D45" s="49"/>
      <c r="E45" s="49"/>
      <c r="F45" s="49"/>
      <c r="G45" s="49"/>
      <c r="H45" s="56"/>
      <c r="I45" s="57"/>
      <c r="J45" s="44"/>
    </row>
    <row r="46" spans="1:10" s="2" customFormat="1" x14ac:dyDescent="0.2">
      <c r="A46" s="54"/>
      <c r="B46" s="55"/>
      <c r="C46" s="49"/>
      <c r="D46" s="49"/>
      <c r="E46" s="49"/>
      <c r="F46" s="49"/>
      <c r="G46" s="49"/>
      <c r="H46" s="56"/>
      <c r="I46" s="57"/>
      <c r="J46" s="44"/>
    </row>
    <row r="47" spans="1:10" s="2" customFormat="1" x14ac:dyDescent="0.2">
      <c r="A47" s="54"/>
      <c r="B47" s="55"/>
      <c r="C47" s="49"/>
      <c r="D47" s="49"/>
      <c r="E47" s="49"/>
      <c r="F47" s="49"/>
      <c r="G47" s="49"/>
      <c r="H47" s="56"/>
      <c r="I47" s="57"/>
      <c r="J47" s="44"/>
    </row>
    <row r="48" spans="1:10" s="2" customFormat="1" x14ac:dyDescent="0.2">
      <c r="A48" s="54"/>
      <c r="B48" s="55"/>
      <c r="C48" s="49"/>
      <c r="D48" s="49"/>
      <c r="E48" s="49"/>
      <c r="F48" s="49"/>
      <c r="G48" s="49"/>
      <c r="H48" s="56"/>
      <c r="I48" s="57"/>
      <c r="J48" s="44"/>
    </row>
    <row r="49" spans="1:10" s="2" customFormat="1" x14ac:dyDescent="0.2">
      <c r="A49" s="54"/>
      <c r="B49" s="61" t="s">
        <v>17</v>
      </c>
      <c r="C49" s="117">
        <v>44216</v>
      </c>
      <c r="D49" s="117"/>
      <c r="E49" s="44"/>
      <c r="F49" s="44"/>
      <c r="G49" s="122"/>
      <c r="H49" s="122"/>
      <c r="I49" s="57"/>
      <c r="J49" s="44"/>
    </row>
    <row r="50" spans="1:10" s="2" customFormat="1" x14ac:dyDescent="0.2">
      <c r="A50" s="23"/>
      <c r="B50" s="13"/>
      <c r="C50" s="5"/>
      <c r="D50" s="5"/>
      <c r="E50" s="5"/>
      <c r="F50" s="5"/>
      <c r="G50" s="5"/>
      <c r="H50" s="20"/>
      <c r="I50" s="16"/>
    </row>
    <row r="51" spans="1:10" s="2" customFormat="1" x14ac:dyDescent="0.2">
      <c r="A51" s="23"/>
      <c r="B51" s="13"/>
      <c r="C51" s="5"/>
      <c r="D51" s="5"/>
      <c r="E51" s="5"/>
      <c r="F51" s="5"/>
      <c r="G51" s="5"/>
      <c r="H51" s="20"/>
      <c r="I51" s="16"/>
    </row>
    <row r="52" spans="1:10" s="4" customFormat="1" x14ac:dyDescent="0.2">
      <c r="A52" s="22"/>
      <c r="B52" s="6"/>
      <c r="G52" s="11"/>
      <c r="H52" s="17"/>
      <c r="I52" s="17"/>
    </row>
    <row r="53" spans="1:10" x14ac:dyDescent="0.2">
      <c r="B53" s="1"/>
      <c r="C53" s="1"/>
      <c r="D53" s="1"/>
      <c r="E53" s="1"/>
      <c r="F53" s="1"/>
      <c r="G53" s="1"/>
      <c r="H53" s="18"/>
      <c r="I53" s="18"/>
    </row>
    <row r="54" spans="1:10" s="2" customFormat="1" x14ac:dyDescent="0.2">
      <c r="A54" s="23"/>
      <c r="B54" s="13"/>
      <c r="C54" s="5"/>
      <c r="D54" s="5"/>
      <c r="E54" s="5"/>
      <c r="F54" s="5"/>
      <c r="G54" s="5"/>
      <c r="H54" s="20"/>
      <c r="I54" s="16"/>
    </row>
    <row r="55" spans="1:10" s="2" customFormat="1" x14ac:dyDescent="0.2">
      <c r="A55" s="23"/>
      <c r="B55" s="13"/>
      <c r="C55" s="5"/>
      <c r="D55" s="5"/>
      <c r="E55" s="5"/>
      <c r="F55" s="5"/>
      <c r="G55" s="5"/>
      <c r="H55" s="20"/>
      <c r="I55" s="16"/>
    </row>
    <row r="56" spans="1:10" s="2" customFormat="1" x14ac:dyDescent="0.2">
      <c r="A56" s="23"/>
      <c r="B56" s="13"/>
      <c r="C56" s="5"/>
      <c r="D56" s="5"/>
      <c r="E56" s="5"/>
      <c r="F56" s="5"/>
      <c r="G56" s="5"/>
      <c r="H56" s="20"/>
      <c r="I56" s="16"/>
    </row>
    <row r="57" spans="1:10" s="2" customFormat="1" x14ac:dyDescent="0.2">
      <c r="A57" s="23"/>
      <c r="B57" s="13"/>
      <c r="C57" s="5"/>
      <c r="D57" s="5"/>
      <c r="E57" s="5"/>
      <c r="F57" s="5"/>
      <c r="G57" s="5"/>
      <c r="H57" s="20"/>
      <c r="I57" s="16"/>
    </row>
    <row r="58" spans="1:10" s="2" customFormat="1" x14ac:dyDescent="0.2">
      <c r="A58" s="23"/>
      <c r="B58" s="13"/>
      <c r="C58" s="5"/>
      <c r="D58" s="5"/>
      <c r="E58" s="5"/>
      <c r="F58" s="5"/>
      <c r="G58" s="5"/>
      <c r="H58" s="20"/>
      <c r="I58" s="16"/>
    </row>
    <row r="59" spans="1:10" s="2" customFormat="1" x14ac:dyDescent="0.2">
      <c r="A59" s="23"/>
      <c r="B59" s="13"/>
      <c r="C59" s="5"/>
      <c r="D59" s="5"/>
      <c r="E59" s="5"/>
      <c r="F59" s="5"/>
      <c r="G59" s="5"/>
      <c r="H59" s="20"/>
      <c r="I59" s="16"/>
    </row>
    <row r="60" spans="1:10" s="2" customFormat="1" x14ac:dyDescent="0.2">
      <c r="A60" s="23"/>
      <c r="B60" s="2" t="s">
        <v>13</v>
      </c>
      <c r="C60" s="5"/>
      <c r="D60" s="112" t="s">
        <v>65</v>
      </c>
      <c r="E60" s="113"/>
      <c r="F60" s="113"/>
      <c r="G60" s="113"/>
      <c r="H60" s="20"/>
      <c r="I60" s="16"/>
    </row>
    <row r="61" spans="1:10" s="2" customFormat="1" x14ac:dyDescent="0.2">
      <c r="A61" s="23"/>
      <c r="C61" s="5"/>
      <c r="D61" s="38" t="s">
        <v>91</v>
      </c>
      <c r="E61" s="91"/>
      <c r="F61" s="91"/>
      <c r="G61" s="91"/>
      <c r="H61" s="20"/>
      <c r="I61" s="16"/>
    </row>
    <row r="62" spans="1:10" s="2" customFormat="1" x14ac:dyDescent="0.2">
      <c r="A62" s="23"/>
      <c r="B62" s="13"/>
      <c r="C62" s="5"/>
      <c r="D62" s="112" t="s">
        <v>66</v>
      </c>
      <c r="E62" s="113"/>
      <c r="F62" s="113"/>
      <c r="G62" s="113"/>
      <c r="H62" s="20"/>
      <c r="I62" s="16"/>
    </row>
    <row r="63" spans="1:10" s="2" customFormat="1" x14ac:dyDescent="0.2">
      <c r="A63" s="23"/>
      <c r="B63" s="13"/>
      <c r="C63" s="5"/>
      <c r="D63" s="119"/>
      <c r="E63" s="119"/>
      <c r="F63" s="119"/>
      <c r="G63" s="119"/>
      <c r="H63" s="20"/>
      <c r="I63" s="16"/>
    </row>
    <row r="64" spans="1:10" s="2" customFormat="1" x14ac:dyDescent="0.2">
      <c r="A64" s="23"/>
      <c r="B64" s="13"/>
      <c r="C64" s="5"/>
      <c r="D64" s="5"/>
      <c r="E64" s="5"/>
      <c r="F64" s="5"/>
      <c r="G64" s="5"/>
      <c r="H64" s="20"/>
      <c r="I64" s="16"/>
    </row>
    <row r="65" spans="1:11" x14ac:dyDescent="0.2">
      <c r="B65" s="2"/>
      <c r="D65" s="3"/>
      <c r="E65" s="3"/>
      <c r="F65" s="3"/>
      <c r="G65" s="3"/>
      <c r="H65" s="3"/>
    </row>
    <row r="66" spans="1:11" x14ac:dyDescent="0.2">
      <c r="B66" s="2" t="s">
        <v>11</v>
      </c>
      <c r="D66" s="74" t="s">
        <v>67</v>
      </c>
      <c r="E66" s="75"/>
      <c r="F66" s="75"/>
      <c r="G66" s="75"/>
      <c r="H66" s="75"/>
      <c r="I66" s="76"/>
      <c r="J66" s="77"/>
      <c r="K66" s="73"/>
    </row>
    <row r="67" spans="1:11" x14ac:dyDescent="0.2">
      <c r="B67" s="2"/>
      <c r="D67" s="38"/>
      <c r="E67" s="34"/>
      <c r="F67" s="34"/>
      <c r="G67" s="34"/>
      <c r="H67" s="34"/>
      <c r="I67" s="36"/>
      <c r="J67" s="37"/>
      <c r="K67" s="37"/>
    </row>
    <row r="68" spans="1:11" x14ac:dyDescent="0.2">
      <c r="B68" s="2"/>
      <c r="D68" s="3"/>
      <c r="E68" s="3"/>
      <c r="F68" s="3"/>
      <c r="G68" s="3"/>
      <c r="H68" s="3"/>
    </row>
    <row r="69" spans="1:11" s="2" customFormat="1" x14ac:dyDescent="0.2">
      <c r="A69" s="22"/>
      <c r="B69" s="5" t="s">
        <v>18</v>
      </c>
      <c r="C69" s="5"/>
      <c r="D69" s="124" t="s">
        <v>37</v>
      </c>
      <c r="E69" s="124"/>
      <c r="F69" s="124"/>
      <c r="G69" s="124"/>
      <c r="H69" s="124"/>
      <c r="I69" s="15"/>
    </row>
    <row r="70" spans="1:11" s="2" customFormat="1" x14ac:dyDescent="0.2">
      <c r="A70" s="22"/>
      <c r="B70" s="5"/>
      <c r="C70" s="5"/>
      <c r="D70" s="124" t="s">
        <v>20</v>
      </c>
      <c r="E70" s="124"/>
      <c r="F70" s="124"/>
      <c r="G70" s="124"/>
      <c r="H70" s="124"/>
      <c r="I70" s="15"/>
    </row>
    <row r="71" spans="1:11" x14ac:dyDescent="0.2">
      <c r="B71" s="2"/>
      <c r="D71" s="119"/>
      <c r="E71" s="119"/>
      <c r="F71" s="119"/>
      <c r="G71" s="119"/>
      <c r="H71" s="119"/>
    </row>
    <row r="72" spans="1:11" x14ac:dyDescent="0.2">
      <c r="B72" s="2"/>
      <c r="D72" s="3"/>
      <c r="E72" s="3"/>
      <c r="F72" s="3"/>
      <c r="G72" s="3"/>
      <c r="H72" s="3"/>
    </row>
    <row r="73" spans="1:11" x14ac:dyDescent="0.2">
      <c r="B73" s="2"/>
      <c r="D73" s="3"/>
      <c r="E73" s="3"/>
      <c r="F73" s="3"/>
      <c r="G73" s="3"/>
      <c r="H73" s="3"/>
    </row>
    <row r="74" spans="1:11" x14ac:dyDescent="0.2">
      <c r="B74" s="2"/>
      <c r="D74" s="3"/>
      <c r="E74" s="3"/>
      <c r="F74" s="3"/>
      <c r="G74" s="3"/>
      <c r="H74" s="3"/>
    </row>
    <row r="75" spans="1:11" s="2" customFormat="1" x14ac:dyDescent="0.2">
      <c r="A75" s="23"/>
      <c r="B75" s="13"/>
      <c r="C75" s="13"/>
      <c r="D75" s="5"/>
      <c r="E75" s="5"/>
      <c r="F75" s="5"/>
      <c r="G75" s="5"/>
      <c r="H75" s="20"/>
      <c r="I75" s="16"/>
    </row>
    <row r="76" spans="1:11" ht="20.25" x14ac:dyDescent="0.3">
      <c r="A76" s="24"/>
      <c r="B76" s="125" t="s">
        <v>16</v>
      </c>
      <c r="C76" s="125"/>
      <c r="D76" s="125"/>
      <c r="E76" s="125"/>
      <c r="F76" s="125"/>
    </row>
    <row r="77" spans="1:11" x14ac:dyDescent="0.2">
      <c r="A77" s="10"/>
    </row>
    <row r="78" spans="1:11" x14ac:dyDescent="0.2">
      <c r="A78" s="10" t="s">
        <v>1</v>
      </c>
      <c r="B78" s="123" t="s">
        <v>48</v>
      </c>
      <c r="C78" s="123"/>
      <c r="F78" s="95">
        <f>SUM(K130)</f>
        <v>0</v>
      </c>
      <c r="G78" s="27" t="s">
        <v>21</v>
      </c>
      <c r="I78" s="14">
        <v>8598730</v>
      </c>
    </row>
    <row r="79" spans="1:11" x14ac:dyDescent="0.2">
      <c r="A79" s="10" t="s">
        <v>27</v>
      </c>
      <c r="B79" s="29" t="s">
        <v>33</v>
      </c>
      <c r="C79" s="29"/>
      <c r="F79" s="95">
        <f>SUM(K162)</f>
        <v>0</v>
      </c>
      <c r="G79" s="27" t="s">
        <v>21</v>
      </c>
    </row>
    <row r="80" spans="1:11" x14ac:dyDescent="0.2">
      <c r="A80" s="10" t="s">
        <v>28</v>
      </c>
      <c r="B80" s="39" t="s">
        <v>41</v>
      </c>
      <c r="C80" s="39"/>
      <c r="F80" s="95">
        <f>SUM(K174)</f>
        <v>0</v>
      </c>
      <c r="G80" s="27" t="s">
        <v>21</v>
      </c>
      <c r="I80" s="14">
        <v>8598730</v>
      </c>
    </row>
    <row r="81" spans="1:9" x14ac:dyDescent="0.2">
      <c r="A81" s="10" t="s">
        <v>29</v>
      </c>
      <c r="B81" s="123" t="s">
        <v>42</v>
      </c>
      <c r="C81" s="123"/>
      <c r="F81" s="95">
        <f>SUM(K199)</f>
        <v>0</v>
      </c>
      <c r="G81" s="27" t="s">
        <v>21</v>
      </c>
    </row>
    <row r="82" spans="1:9" x14ac:dyDescent="0.2">
      <c r="A82" s="10" t="s">
        <v>30</v>
      </c>
      <c r="B82" s="29" t="s">
        <v>43</v>
      </c>
      <c r="C82" s="29"/>
      <c r="F82" s="95">
        <f>SUM(K214)</f>
        <v>0</v>
      </c>
      <c r="G82" s="27" t="s">
        <v>21</v>
      </c>
    </row>
    <row r="83" spans="1:9" x14ac:dyDescent="0.2">
      <c r="A83" s="10" t="s">
        <v>31</v>
      </c>
      <c r="B83" s="29" t="s">
        <v>44</v>
      </c>
      <c r="C83" s="29"/>
      <c r="F83" s="95">
        <f>SUM(K227)</f>
        <v>0</v>
      </c>
      <c r="G83" s="27" t="s">
        <v>21</v>
      </c>
    </row>
    <row r="84" spans="1:9" x14ac:dyDescent="0.2">
      <c r="A84" s="10" t="s">
        <v>68</v>
      </c>
      <c r="B84" s="90" t="s">
        <v>34</v>
      </c>
      <c r="C84" s="90"/>
      <c r="F84" s="95">
        <f>SUM(K251)</f>
        <v>0</v>
      </c>
      <c r="G84" s="27" t="s">
        <v>21</v>
      </c>
    </row>
    <row r="85" spans="1:9" x14ac:dyDescent="0.2">
      <c r="A85" s="10" t="s">
        <v>143</v>
      </c>
      <c r="B85" s="25" t="s">
        <v>111</v>
      </c>
      <c r="C85" s="90"/>
      <c r="F85" s="95">
        <f>SUM(K305)</f>
        <v>0</v>
      </c>
      <c r="G85" s="27" t="s">
        <v>21</v>
      </c>
    </row>
    <row r="86" spans="1:9" x14ac:dyDescent="0.2">
      <c r="A86" s="10" t="s">
        <v>131</v>
      </c>
      <c r="B86" s="90" t="s">
        <v>132</v>
      </c>
      <c r="C86" s="90"/>
      <c r="F86" s="95">
        <f>SUM(K324)</f>
        <v>0</v>
      </c>
      <c r="G86" s="27" t="s">
        <v>21</v>
      </c>
    </row>
    <row r="87" spans="1:9" x14ac:dyDescent="0.2">
      <c r="A87" s="10"/>
      <c r="B87" s="90"/>
      <c r="C87" s="90"/>
      <c r="F87" s="9"/>
      <c r="G87" s="27"/>
    </row>
    <row r="88" spans="1:9" x14ac:dyDescent="0.2">
      <c r="A88" s="10"/>
      <c r="B88" s="29"/>
      <c r="C88" s="29"/>
      <c r="F88" s="9"/>
      <c r="G88" s="27"/>
    </row>
    <row r="89" spans="1:9" x14ac:dyDescent="0.2">
      <c r="A89" s="10"/>
      <c r="B89" s="119" t="s">
        <v>14</v>
      </c>
      <c r="C89" s="119"/>
      <c r="F89" s="9">
        <f>SUM(F78:F86)</f>
        <v>0</v>
      </c>
      <c r="G89" s="28" t="s">
        <v>21</v>
      </c>
      <c r="I89" s="14">
        <v>0</v>
      </c>
    </row>
    <row r="90" spans="1:9" x14ac:dyDescent="0.2">
      <c r="A90" s="10"/>
      <c r="G90" s="27"/>
    </row>
    <row r="91" spans="1:9" x14ac:dyDescent="0.2">
      <c r="A91" s="10"/>
      <c r="B91" s="2" t="s">
        <v>32</v>
      </c>
      <c r="F91" s="14">
        <f>F89*0.22</f>
        <v>0</v>
      </c>
      <c r="G91" s="28" t="s">
        <v>21</v>
      </c>
      <c r="I91" s="14">
        <f>I89*0.2</f>
        <v>0</v>
      </c>
    </row>
    <row r="92" spans="1:9" x14ac:dyDescent="0.2">
      <c r="A92" s="10"/>
      <c r="G92" s="27"/>
    </row>
    <row r="93" spans="1:9" x14ac:dyDescent="0.2">
      <c r="A93" s="10"/>
      <c r="B93" s="32" t="s">
        <v>0</v>
      </c>
      <c r="C93" s="30"/>
      <c r="D93" s="30"/>
      <c r="E93" s="30"/>
      <c r="F93" s="31">
        <f>F91+F89</f>
        <v>0</v>
      </c>
      <c r="G93" s="33" t="s">
        <v>21</v>
      </c>
      <c r="H93" s="19"/>
      <c r="I93" s="19">
        <f>SUM(I89:I92)</f>
        <v>0</v>
      </c>
    </row>
    <row r="95" spans="1:9" ht="18" x14ac:dyDescent="0.25">
      <c r="A95" s="121"/>
      <c r="B95" s="121"/>
      <c r="C95" s="121"/>
      <c r="D95" s="121"/>
    </row>
    <row r="99" spans="1:15" x14ac:dyDescent="0.2">
      <c r="A99" s="10" t="s">
        <v>3</v>
      </c>
      <c r="B99" s="120" t="s">
        <v>12</v>
      </c>
      <c r="C99" s="120"/>
      <c r="D99" s="120"/>
      <c r="E99" s="7"/>
      <c r="F99" s="7" t="s">
        <v>4</v>
      </c>
      <c r="G99" s="12" t="s">
        <v>5</v>
      </c>
      <c r="H99" s="12" t="s">
        <v>5</v>
      </c>
      <c r="I99" s="12" t="s">
        <v>5</v>
      </c>
      <c r="J99" s="12" t="s">
        <v>22</v>
      </c>
      <c r="K99" s="12" t="s">
        <v>23</v>
      </c>
    </row>
    <row r="100" spans="1:15" x14ac:dyDescent="0.2">
      <c r="A100" s="10"/>
      <c r="B100" s="3"/>
      <c r="C100" s="3"/>
      <c r="D100" s="1"/>
    </row>
    <row r="101" spans="1:15" x14ac:dyDescent="0.2">
      <c r="A101" s="10"/>
      <c r="B101" s="25" t="s">
        <v>69</v>
      </c>
    </row>
    <row r="102" spans="1:15" ht="80.099999999999994" customHeight="1" x14ac:dyDescent="0.2">
      <c r="A102" s="26"/>
      <c r="B102" s="110" t="s">
        <v>70</v>
      </c>
      <c r="C102" s="110"/>
      <c r="D102" s="110"/>
      <c r="E102" s="110"/>
    </row>
    <row r="103" spans="1:15" ht="12" customHeight="1" x14ac:dyDescent="0.2">
      <c r="A103" s="26"/>
      <c r="B103" s="94"/>
      <c r="C103" s="94"/>
      <c r="D103" s="94"/>
      <c r="E103" s="94"/>
    </row>
    <row r="104" spans="1:15" x14ac:dyDescent="0.2">
      <c r="A104" s="10" t="s">
        <v>1</v>
      </c>
      <c r="B104" s="25" t="s">
        <v>48</v>
      </c>
    </row>
    <row r="105" spans="1:15" ht="39.950000000000003" customHeight="1" x14ac:dyDescent="0.2">
      <c r="A105" s="26" t="s">
        <v>2</v>
      </c>
      <c r="B105" s="107" t="s">
        <v>144</v>
      </c>
      <c r="C105" s="107"/>
      <c r="D105" s="107"/>
      <c r="E105" s="107"/>
      <c r="K105" s="14"/>
      <c r="O105" s="67"/>
    </row>
    <row r="106" spans="1:15" ht="14.25" x14ac:dyDescent="0.2">
      <c r="A106" s="10"/>
      <c r="B106" s="1"/>
      <c r="C106" s="1"/>
      <c r="D106" s="1"/>
      <c r="E106" s="1"/>
      <c r="F106" t="s">
        <v>71</v>
      </c>
      <c r="G106" s="9">
        <v>2.5</v>
      </c>
      <c r="J106" s="9">
        <v>0</v>
      </c>
      <c r="K106" s="14">
        <f>G106*J106</f>
        <v>0</v>
      </c>
      <c r="O106" s="67"/>
    </row>
    <row r="107" spans="1:15" x14ac:dyDescent="0.2">
      <c r="A107" s="10"/>
      <c r="B107" s="1"/>
      <c r="C107" s="1"/>
      <c r="D107" s="1"/>
      <c r="E107" s="1"/>
      <c r="J107" s="9"/>
      <c r="K107" s="14"/>
      <c r="O107" s="67"/>
    </row>
    <row r="108" spans="1:15" ht="30" customHeight="1" x14ac:dyDescent="0.2">
      <c r="A108" s="26" t="s">
        <v>6</v>
      </c>
      <c r="B108" s="107" t="s">
        <v>72</v>
      </c>
      <c r="C108" s="107"/>
      <c r="D108" s="107"/>
      <c r="E108" s="107"/>
      <c r="K108" s="14"/>
      <c r="O108" s="67"/>
    </row>
    <row r="109" spans="1:15" x14ac:dyDescent="0.2">
      <c r="A109" s="10"/>
      <c r="B109" s="1"/>
      <c r="C109" s="1"/>
      <c r="D109" s="1"/>
      <c r="E109" s="1"/>
      <c r="F109" t="s">
        <v>40</v>
      </c>
      <c r="G109" s="98">
        <v>26.7</v>
      </c>
      <c r="J109" s="9">
        <v>0</v>
      </c>
      <c r="K109" s="14">
        <f>G109*J109</f>
        <v>0</v>
      </c>
    </row>
    <row r="110" spans="1:15" x14ac:dyDescent="0.2">
      <c r="A110" s="10"/>
      <c r="B110" s="1"/>
      <c r="C110" s="1"/>
      <c r="D110" s="1"/>
      <c r="E110" s="1"/>
      <c r="J110" s="9"/>
      <c r="K110" s="14"/>
    </row>
    <row r="111" spans="1:15" ht="39.950000000000003" customHeight="1" x14ac:dyDescent="0.2">
      <c r="A111" s="26" t="s">
        <v>7</v>
      </c>
      <c r="B111" s="118" t="s">
        <v>73</v>
      </c>
      <c r="C111" s="118"/>
      <c r="D111" s="118"/>
      <c r="E111" s="118"/>
      <c r="F111" s="78"/>
      <c r="G111" s="79"/>
      <c r="H111" s="79"/>
      <c r="I111" s="79"/>
      <c r="J111" s="79"/>
      <c r="K111" s="79"/>
      <c r="O111" s="67"/>
    </row>
    <row r="112" spans="1:15" x14ac:dyDescent="0.2">
      <c r="A112" s="10"/>
      <c r="F112" t="s">
        <v>40</v>
      </c>
      <c r="G112" s="9">
        <v>12.5</v>
      </c>
      <c r="J112" s="9">
        <v>0</v>
      </c>
      <c r="K112" s="14">
        <f>G112*J112</f>
        <v>0</v>
      </c>
      <c r="O112" s="67"/>
    </row>
    <row r="113" spans="1:15" x14ac:dyDescent="0.2">
      <c r="A113" s="10"/>
      <c r="J113" s="9"/>
      <c r="K113" s="14"/>
      <c r="O113" s="67"/>
    </row>
    <row r="114" spans="1:15" ht="30" customHeight="1" x14ac:dyDescent="0.2">
      <c r="A114" s="26" t="s">
        <v>9</v>
      </c>
      <c r="B114" s="118" t="s">
        <v>74</v>
      </c>
      <c r="C114" s="118"/>
      <c r="D114" s="118"/>
      <c r="E114" s="118"/>
      <c r="F114" s="78"/>
      <c r="G114" s="79"/>
      <c r="H114" s="79"/>
      <c r="I114" s="79"/>
      <c r="J114" s="79"/>
      <c r="K114" s="79"/>
      <c r="O114" s="67"/>
    </row>
    <row r="115" spans="1:15" x14ac:dyDescent="0.2">
      <c r="A115" s="10"/>
      <c r="F115" t="s">
        <v>45</v>
      </c>
      <c r="G115" s="9">
        <v>3</v>
      </c>
      <c r="J115" s="9">
        <v>0</v>
      </c>
      <c r="K115" s="14">
        <f>G115*J115</f>
        <v>0</v>
      </c>
      <c r="O115" s="67"/>
    </row>
    <row r="116" spans="1:15" x14ac:dyDescent="0.2">
      <c r="A116" s="10"/>
      <c r="J116" s="9"/>
      <c r="K116" s="14"/>
      <c r="O116" s="67"/>
    </row>
    <row r="117" spans="1:15" ht="30" customHeight="1" x14ac:dyDescent="0.2">
      <c r="A117" s="26" t="s">
        <v>10</v>
      </c>
      <c r="B117" s="118" t="s">
        <v>75</v>
      </c>
      <c r="C117" s="118"/>
      <c r="D117" s="118"/>
      <c r="E117" s="118"/>
      <c r="F117" s="78"/>
      <c r="G117" s="79"/>
      <c r="H117" s="79"/>
      <c r="I117" s="79"/>
      <c r="J117" s="79"/>
      <c r="K117" s="79"/>
      <c r="O117" s="67"/>
    </row>
    <row r="118" spans="1:15" x14ac:dyDescent="0.2">
      <c r="A118" s="10"/>
      <c r="B118" t="s">
        <v>76</v>
      </c>
      <c r="F118" t="s">
        <v>45</v>
      </c>
      <c r="G118" s="9">
        <v>3</v>
      </c>
      <c r="J118" s="9">
        <v>0</v>
      </c>
      <c r="K118" s="14">
        <f>G118*J118</f>
        <v>0</v>
      </c>
      <c r="O118" s="67"/>
    </row>
    <row r="119" spans="1:15" x14ac:dyDescent="0.2">
      <c r="A119" s="10"/>
      <c r="B119" t="s">
        <v>77</v>
      </c>
      <c r="F119" t="s">
        <v>45</v>
      </c>
      <c r="G119" s="9">
        <v>2</v>
      </c>
      <c r="J119" s="9">
        <v>0</v>
      </c>
      <c r="K119" s="14">
        <f>G119*J119</f>
        <v>0</v>
      </c>
      <c r="O119" s="67"/>
    </row>
    <row r="120" spans="1:15" x14ac:dyDescent="0.2">
      <c r="A120" s="10"/>
      <c r="B120" t="s">
        <v>78</v>
      </c>
      <c r="F120" t="s">
        <v>45</v>
      </c>
      <c r="G120" s="9">
        <v>3</v>
      </c>
      <c r="J120" s="9">
        <v>0</v>
      </c>
      <c r="K120" s="14">
        <f>G120*J120</f>
        <v>0</v>
      </c>
      <c r="O120" s="67"/>
    </row>
    <row r="121" spans="1:15" x14ac:dyDescent="0.2">
      <c r="A121" s="10"/>
      <c r="B121" t="s">
        <v>79</v>
      </c>
      <c r="F121" t="s">
        <v>45</v>
      </c>
      <c r="G121" s="9">
        <v>3</v>
      </c>
      <c r="J121" s="9">
        <v>0</v>
      </c>
      <c r="K121" s="14">
        <f>G121*J121</f>
        <v>0</v>
      </c>
      <c r="O121" s="67"/>
    </row>
    <row r="122" spans="1:15" x14ac:dyDescent="0.2">
      <c r="A122" s="10"/>
      <c r="B122" t="s">
        <v>80</v>
      </c>
      <c r="F122" t="s">
        <v>45</v>
      </c>
      <c r="G122" s="9">
        <v>2</v>
      </c>
      <c r="J122" s="9">
        <v>0</v>
      </c>
      <c r="K122" s="14">
        <f>G122*J122</f>
        <v>0</v>
      </c>
      <c r="O122" s="67"/>
    </row>
    <row r="123" spans="1:15" x14ac:dyDescent="0.2">
      <c r="A123" s="10"/>
      <c r="J123" s="9"/>
      <c r="K123" s="14"/>
      <c r="O123" s="67"/>
    </row>
    <row r="124" spans="1:15" ht="30" customHeight="1" x14ac:dyDescent="0.2">
      <c r="A124" s="26" t="s">
        <v>15</v>
      </c>
      <c r="B124" s="118" t="s">
        <v>81</v>
      </c>
      <c r="C124" s="118"/>
      <c r="D124" s="118"/>
      <c r="E124" s="118"/>
      <c r="F124" s="78"/>
      <c r="G124" s="79"/>
      <c r="H124" s="79"/>
      <c r="I124" s="79"/>
      <c r="J124" s="79"/>
      <c r="K124" s="79"/>
      <c r="O124" s="67"/>
    </row>
    <row r="125" spans="1:15" x14ac:dyDescent="0.2">
      <c r="A125" s="10"/>
      <c r="F125" t="s">
        <v>45</v>
      </c>
      <c r="G125" s="9">
        <v>4</v>
      </c>
      <c r="J125" s="9">
        <v>0</v>
      </c>
      <c r="K125" s="14">
        <f>G125*J125</f>
        <v>0</v>
      </c>
      <c r="O125" s="67"/>
    </row>
    <row r="126" spans="1:15" x14ac:dyDescent="0.2">
      <c r="A126" s="10"/>
      <c r="J126" s="9"/>
      <c r="K126" s="14"/>
      <c r="O126" s="67"/>
    </row>
    <row r="127" spans="1:15" ht="30" customHeight="1" x14ac:dyDescent="0.2">
      <c r="A127" s="26" t="s">
        <v>24</v>
      </c>
      <c r="B127" s="118" t="s">
        <v>82</v>
      </c>
      <c r="C127" s="118"/>
      <c r="D127" s="118"/>
      <c r="E127" s="118"/>
      <c r="F127" s="78"/>
      <c r="G127" s="79"/>
      <c r="H127" s="79"/>
      <c r="I127" s="79"/>
      <c r="J127" s="79"/>
      <c r="K127" s="79"/>
      <c r="O127" s="67"/>
    </row>
    <row r="128" spans="1:15" x14ac:dyDescent="0.2">
      <c r="A128" s="10"/>
      <c r="F128" t="s">
        <v>83</v>
      </c>
      <c r="G128" s="9">
        <v>1</v>
      </c>
      <c r="J128" s="9">
        <v>0</v>
      </c>
      <c r="K128" s="14">
        <f>G128*J128</f>
        <v>0</v>
      </c>
      <c r="O128" s="67"/>
    </row>
    <row r="129" spans="1:15" x14ac:dyDescent="0.2">
      <c r="A129" s="10"/>
      <c r="J129" s="9"/>
      <c r="K129" s="14"/>
      <c r="O129" s="67"/>
    </row>
    <row r="130" spans="1:15" x14ac:dyDescent="0.2">
      <c r="A130" s="10"/>
      <c r="B130" s="111" t="s">
        <v>49</v>
      </c>
      <c r="C130" s="111"/>
      <c r="D130" s="111"/>
      <c r="E130" s="111"/>
      <c r="F130" s="30"/>
      <c r="G130" s="31"/>
      <c r="H130" s="31"/>
      <c r="I130" s="31"/>
      <c r="J130" s="31"/>
      <c r="K130" s="31">
        <f>SUM(K105:K128)</f>
        <v>0</v>
      </c>
    </row>
    <row r="131" spans="1:15" x14ac:dyDescent="0.2">
      <c r="A131" s="10"/>
      <c r="J131" s="9"/>
      <c r="K131" s="14"/>
      <c r="O131" s="67"/>
    </row>
    <row r="132" spans="1:15" x14ac:dyDescent="0.2">
      <c r="A132" s="10" t="s">
        <v>27</v>
      </c>
      <c r="B132" s="25" t="s">
        <v>33</v>
      </c>
      <c r="K132" s="14"/>
      <c r="O132" s="67"/>
    </row>
    <row r="133" spans="1:15" ht="39.950000000000003" customHeight="1" x14ac:dyDescent="0.2">
      <c r="A133" s="26" t="s">
        <v>2</v>
      </c>
      <c r="B133" s="107" t="s">
        <v>84</v>
      </c>
      <c r="C133" s="107"/>
      <c r="D133" s="107"/>
      <c r="E133" s="107"/>
      <c r="K133" s="14"/>
      <c r="O133" s="67"/>
    </row>
    <row r="134" spans="1:15" x14ac:dyDescent="0.2">
      <c r="A134" s="10"/>
      <c r="B134" s="107"/>
      <c r="C134" s="107"/>
      <c r="D134" s="107"/>
      <c r="E134" s="107"/>
      <c r="F134" t="s">
        <v>50</v>
      </c>
      <c r="G134" s="9">
        <v>65</v>
      </c>
      <c r="J134" s="9">
        <v>0</v>
      </c>
      <c r="K134" s="14">
        <f>G134*J134</f>
        <v>0</v>
      </c>
    </row>
    <row r="135" spans="1:15" x14ac:dyDescent="0.2">
      <c r="A135" s="10"/>
      <c r="B135" s="8"/>
      <c r="C135" s="8"/>
      <c r="D135" s="8"/>
      <c r="E135" s="8"/>
      <c r="J135" s="9"/>
      <c r="K135" s="14"/>
      <c r="O135" s="67"/>
    </row>
    <row r="136" spans="1:15" ht="39.950000000000003" customHeight="1" x14ac:dyDescent="0.2">
      <c r="A136" s="26" t="s">
        <v>6</v>
      </c>
      <c r="B136" s="107" t="s">
        <v>63</v>
      </c>
      <c r="C136" s="107"/>
      <c r="D136" s="107"/>
      <c r="E136" s="107"/>
      <c r="J136" s="9"/>
      <c r="K136" s="14"/>
      <c r="O136" s="67"/>
    </row>
    <row r="137" spans="1:15" ht="14.25" x14ac:dyDescent="0.2">
      <c r="A137" s="10"/>
      <c r="B137" s="107"/>
      <c r="C137" s="107"/>
      <c r="D137" s="107"/>
      <c r="E137" s="107"/>
      <c r="F137" t="s">
        <v>8</v>
      </c>
      <c r="G137" s="98">
        <v>42.5</v>
      </c>
      <c r="J137" s="9">
        <v>0</v>
      </c>
      <c r="K137" s="14">
        <f>G137*J137</f>
        <v>0</v>
      </c>
      <c r="O137" s="67"/>
    </row>
    <row r="138" spans="1:15" x14ac:dyDescent="0.2">
      <c r="A138" s="10"/>
      <c r="B138" s="107"/>
      <c r="C138" s="107"/>
      <c r="D138" s="107"/>
      <c r="E138" s="107"/>
      <c r="J138" s="9"/>
      <c r="K138" s="14"/>
      <c r="O138" s="67"/>
    </row>
    <row r="139" spans="1:15" ht="80.099999999999994" customHeight="1" x14ac:dyDescent="0.2">
      <c r="A139" s="26" t="s">
        <v>7</v>
      </c>
      <c r="B139" s="109" t="s">
        <v>64</v>
      </c>
      <c r="C139" s="109"/>
      <c r="D139" s="109"/>
      <c r="E139" s="109"/>
      <c r="J139" s="9"/>
      <c r="K139" s="14"/>
      <c r="O139" s="67"/>
    </row>
    <row r="140" spans="1:15" ht="14.25" x14ac:dyDescent="0.2">
      <c r="A140" s="10"/>
      <c r="B140" s="8"/>
      <c r="C140" s="8"/>
      <c r="D140" s="8"/>
      <c r="E140" s="8"/>
      <c r="F140" t="s">
        <v>8</v>
      </c>
      <c r="G140" s="98">
        <v>12.5</v>
      </c>
      <c r="J140" s="9">
        <v>0</v>
      </c>
      <c r="K140" s="14">
        <f>G140*J140</f>
        <v>0</v>
      </c>
      <c r="O140" s="67"/>
    </row>
    <row r="141" spans="1:15" x14ac:dyDescent="0.2">
      <c r="A141" s="10"/>
      <c r="B141" s="8"/>
      <c r="C141" s="8"/>
      <c r="D141" s="8"/>
      <c r="E141" s="8"/>
      <c r="J141" s="9"/>
      <c r="K141" s="14"/>
      <c r="O141" s="67"/>
    </row>
    <row r="142" spans="1:15" ht="30" customHeight="1" x14ac:dyDescent="0.2">
      <c r="A142" s="26" t="s">
        <v>9</v>
      </c>
      <c r="B142" s="107" t="s">
        <v>85</v>
      </c>
      <c r="C142" s="107"/>
      <c r="D142" s="107"/>
      <c r="E142" s="107"/>
      <c r="J142" s="9"/>
      <c r="K142" s="14"/>
      <c r="O142" s="67"/>
    </row>
    <row r="143" spans="1:15" ht="14.25" x14ac:dyDescent="0.2">
      <c r="A143" s="10"/>
      <c r="B143" s="8"/>
      <c r="C143" s="8"/>
      <c r="D143" s="8"/>
      <c r="E143" s="8"/>
      <c r="F143" t="s">
        <v>8</v>
      </c>
      <c r="G143" s="9">
        <v>6.45</v>
      </c>
      <c r="J143" s="9">
        <v>0</v>
      </c>
      <c r="K143" s="14">
        <f>G143*J143</f>
        <v>0</v>
      </c>
      <c r="O143" s="67"/>
    </row>
    <row r="144" spans="1:15" x14ac:dyDescent="0.2">
      <c r="A144" s="10"/>
      <c r="B144" s="89"/>
      <c r="C144" s="89"/>
      <c r="D144" s="89"/>
      <c r="E144" s="89"/>
      <c r="J144" s="9"/>
      <c r="K144" s="14"/>
      <c r="O144" s="67"/>
    </row>
    <row r="145" spans="1:15" s="100" customFormat="1" ht="24.95" customHeight="1" x14ac:dyDescent="0.2">
      <c r="A145" s="26" t="s">
        <v>10</v>
      </c>
      <c r="B145" s="126" t="s">
        <v>170</v>
      </c>
      <c r="C145" s="126"/>
      <c r="D145" s="126"/>
      <c r="E145" s="126"/>
      <c r="G145" s="101"/>
      <c r="H145" s="102"/>
      <c r="I145" s="102"/>
      <c r="J145" s="101"/>
      <c r="K145" s="102"/>
      <c r="O145" s="103"/>
    </row>
    <row r="146" spans="1:15" x14ac:dyDescent="0.2">
      <c r="A146" s="10"/>
      <c r="B146" s="89"/>
      <c r="C146" s="89"/>
      <c r="D146" s="89"/>
      <c r="E146" s="89"/>
      <c r="F146" t="s">
        <v>40</v>
      </c>
      <c r="G146" s="98">
        <v>12.5</v>
      </c>
      <c r="J146" s="9">
        <v>0</v>
      </c>
      <c r="K146" s="14">
        <f>G146*J146</f>
        <v>0</v>
      </c>
      <c r="O146" s="67"/>
    </row>
    <row r="147" spans="1:15" x14ac:dyDescent="0.2">
      <c r="A147" s="10"/>
      <c r="B147" s="89"/>
      <c r="C147" s="89"/>
      <c r="D147" s="89"/>
      <c r="E147" s="89"/>
      <c r="J147" s="9"/>
      <c r="K147" s="14"/>
      <c r="O147" s="67"/>
    </row>
    <row r="148" spans="1:15" ht="25.5" customHeight="1" x14ac:dyDescent="0.2">
      <c r="A148" s="26" t="s">
        <v>15</v>
      </c>
      <c r="B148" s="109" t="s">
        <v>89</v>
      </c>
      <c r="C148" s="109"/>
      <c r="D148" s="109"/>
      <c r="E148" s="109"/>
      <c r="J148" s="9"/>
      <c r="K148" s="14"/>
      <c r="O148" s="67"/>
    </row>
    <row r="149" spans="1:15" x14ac:dyDescent="0.2">
      <c r="A149" s="10"/>
      <c r="B149" s="89"/>
      <c r="C149" s="89"/>
      <c r="D149" s="89"/>
      <c r="E149" s="89"/>
      <c r="F149" t="s">
        <v>40</v>
      </c>
      <c r="G149" s="9">
        <v>9.15</v>
      </c>
      <c r="J149" s="9">
        <v>0</v>
      </c>
      <c r="K149" s="14">
        <f>G149*J149</f>
        <v>0</v>
      </c>
      <c r="O149" s="67"/>
    </row>
    <row r="150" spans="1:15" x14ac:dyDescent="0.2">
      <c r="A150" s="10"/>
      <c r="B150" s="89"/>
      <c r="C150" s="89"/>
      <c r="D150" s="89"/>
      <c r="E150" s="89"/>
      <c r="J150" s="9"/>
      <c r="K150" s="14"/>
      <c r="O150" s="67"/>
    </row>
    <row r="151" spans="1:15" ht="25.5" customHeight="1" x14ac:dyDescent="0.2">
      <c r="A151" s="26" t="s">
        <v>24</v>
      </c>
      <c r="B151" s="109" t="s">
        <v>92</v>
      </c>
      <c r="C151" s="109"/>
      <c r="D151" s="109"/>
      <c r="E151" s="109"/>
      <c r="J151" s="9"/>
      <c r="K151" s="14"/>
      <c r="O151" s="67"/>
    </row>
    <row r="152" spans="1:15" x14ac:dyDescent="0.2">
      <c r="A152" s="10"/>
      <c r="B152" s="89"/>
      <c r="C152" s="89"/>
      <c r="D152" s="89"/>
      <c r="E152" s="89"/>
      <c r="F152" t="s">
        <v>40</v>
      </c>
      <c r="G152" s="9">
        <v>9.15</v>
      </c>
      <c r="J152" s="9">
        <v>0</v>
      </c>
      <c r="K152" s="14">
        <f>G152*J152</f>
        <v>0</v>
      </c>
      <c r="O152" s="67"/>
    </row>
    <row r="153" spans="1:15" x14ac:dyDescent="0.2">
      <c r="A153" s="10"/>
      <c r="B153" s="89"/>
      <c r="C153" s="89"/>
      <c r="D153" s="89"/>
      <c r="E153" s="89"/>
      <c r="J153" s="9"/>
      <c r="K153" s="14"/>
      <c r="O153" s="67"/>
    </row>
    <row r="154" spans="1:15" ht="25.5" customHeight="1" x14ac:dyDescent="0.2">
      <c r="A154" s="26" t="s">
        <v>25</v>
      </c>
      <c r="B154" s="109" t="s">
        <v>112</v>
      </c>
      <c r="C154" s="109"/>
      <c r="D154" s="109"/>
      <c r="E154" s="109"/>
      <c r="J154" s="9"/>
      <c r="K154" s="14"/>
      <c r="O154" s="67"/>
    </row>
    <row r="155" spans="1:15" x14ac:dyDescent="0.2">
      <c r="A155" s="10"/>
      <c r="B155" s="89"/>
      <c r="C155" s="89"/>
      <c r="D155" s="89"/>
      <c r="E155" s="89"/>
      <c r="F155" t="s">
        <v>40</v>
      </c>
      <c r="G155" s="9">
        <v>5</v>
      </c>
      <c r="J155" s="9">
        <v>0</v>
      </c>
      <c r="K155" s="14">
        <f>G155*J155</f>
        <v>0</v>
      </c>
      <c r="O155" s="67"/>
    </row>
    <row r="156" spans="1:15" ht="39.950000000000003" customHeight="1" x14ac:dyDescent="0.2">
      <c r="A156" s="26" t="s">
        <v>26</v>
      </c>
      <c r="B156" s="109" t="s">
        <v>163</v>
      </c>
      <c r="C156" s="109"/>
      <c r="D156" s="109"/>
      <c r="E156" s="109"/>
      <c r="J156" s="9"/>
      <c r="K156" s="14"/>
      <c r="O156" s="67"/>
    </row>
    <row r="157" spans="1:15" x14ac:dyDescent="0.2">
      <c r="A157" s="10"/>
      <c r="B157" s="93"/>
      <c r="C157" s="93"/>
      <c r="D157" s="93"/>
      <c r="E157" s="93"/>
      <c r="F157" t="s">
        <v>50</v>
      </c>
      <c r="G157" s="9">
        <v>5.9</v>
      </c>
      <c r="J157" s="9">
        <v>0</v>
      </c>
      <c r="K157" s="14">
        <f>G157*J157</f>
        <v>0</v>
      </c>
      <c r="O157" s="67"/>
    </row>
    <row r="158" spans="1:15" x14ac:dyDescent="0.2">
      <c r="A158" s="10"/>
      <c r="B158" s="8"/>
      <c r="C158" s="8"/>
      <c r="D158" s="8"/>
      <c r="E158" s="8"/>
      <c r="J158" s="9"/>
      <c r="K158" s="14"/>
      <c r="O158" s="67"/>
    </row>
    <row r="159" spans="1:15" ht="12.2" customHeight="1" x14ac:dyDescent="0.2">
      <c r="A159" s="10" t="s">
        <v>46</v>
      </c>
      <c r="B159" s="109" t="s">
        <v>51</v>
      </c>
      <c r="C159" s="109"/>
      <c r="D159" s="109"/>
      <c r="E159" s="109"/>
      <c r="J159" s="9"/>
      <c r="K159" s="14"/>
      <c r="O159" s="67"/>
    </row>
    <row r="160" spans="1:15" x14ac:dyDescent="0.2">
      <c r="A160" s="10"/>
      <c r="B160" s="8"/>
      <c r="C160" s="8"/>
      <c r="D160" s="8"/>
      <c r="E160" s="8"/>
      <c r="F160" t="s">
        <v>52</v>
      </c>
      <c r="G160" s="98">
        <v>30</v>
      </c>
      <c r="J160" s="9">
        <v>0</v>
      </c>
      <c r="K160" s="14">
        <f>G160*J160</f>
        <v>0</v>
      </c>
      <c r="O160" s="67"/>
    </row>
    <row r="161" spans="1:20" x14ac:dyDescent="0.2">
      <c r="A161" s="10"/>
      <c r="B161" s="8"/>
      <c r="C161" s="8"/>
      <c r="D161" s="8"/>
      <c r="E161" s="8"/>
      <c r="J161" s="9"/>
      <c r="K161" s="14"/>
      <c r="O161" s="67"/>
    </row>
    <row r="162" spans="1:20" x14ac:dyDescent="0.2">
      <c r="A162" s="10"/>
      <c r="B162" s="111" t="s">
        <v>39</v>
      </c>
      <c r="C162" s="111"/>
      <c r="D162" s="111"/>
      <c r="E162" s="111"/>
      <c r="F162" s="30"/>
      <c r="G162" s="31"/>
      <c r="H162" s="31"/>
      <c r="I162" s="31"/>
      <c r="J162" s="31"/>
      <c r="K162" s="31">
        <f>SUM(K134:K160)</f>
        <v>0</v>
      </c>
    </row>
    <row r="163" spans="1:20" x14ac:dyDescent="0.2">
      <c r="A163" s="10"/>
      <c r="O163" s="67"/>
      <c r="T163" s="66"/>
    </row>
    <row r="164" spans="1:20" x14ac:dyDescent="0.2">
      <c r="A164" s="10"/>
      <c r="O164" s="67"/>
      <c r="T164" s="66"/>
    </row>
    <row r="165" spans="1:20" x14ac:dyDescent="0.2">
      <c r="A165" s="10" t="s">
        <v>28</v>
      </c>
      <c r="B165" s="25" t="s">
        <v>41</v>
      </c>
      <c r="T165" s="66"/>
    </row>
    <row r="166" spans="1:20" ht="30" customHeight="1" x14ac:dyDescent="0.2">
      <c r="A166" s="26" t="s">
        <v>2</v>
      </c>
      <c r="B166" s="107" t="s">
        <v>53</v>
      </c>
      <c r="C166" s="107"/>
      <c r="D166" s="107"/>
      <c r="E166" s="107"/>
      <c r="T166" s="66"/>
    </row>
    <row r="167" spans="1:20" ht="14.25" x14ac:dyDescent="0.2">
      <c r="A167" s="10"/>
      <c r="B167" s="8"/>
      <c r="C167" s="8"/>
      <c r="D167" s="8"/>
      <c r="E167" s="8"/>
      <c r="F167" t="s">
        <v>8</v>
      </c>
      <c r="G167" s="98">
        <v>47.5</v>
      </c>
      <c r="J167" s="9">
        <v>0</v>
      </c>
      <c r="K167" s="14">
        <f>G167*J167</f>
        <v>0</v>
      </c>
      <c r="T167" s="66"/>
    </row>
    <row r="168" spans="1:20" x14ac:dyDescent="0.2">
      <c r="A168" s="10"/>
      <c r="B168" s="8"/>
      <c r="C168" s="8"/>
      <c r="D168" s="8"/>
      <c r="E168" s="8"/>
      <c r="J168" s="9"/>
      <c r="K168" s="14"/>
      <c r="T168" s="66"/>
    </row>
    <row r="169" spans="1:20" ht="80.099999999999994" customHeight="1" x14ac:dyDescent="0.2">
      <c r="A169" s="26" t="s">
        <v>6</v>
      </c>
      <c r="B169" s="107" t="s">
        <v>154</v>
      </c>
      <c r="C169" s="107"/>
      <c r="D169" s="107"/>
      <c r="E169" s="107"/>
      <c r="K169" s="14"/>
      <c r="T169" s="66"/>
    </row>
    <row r="170" spans="1:20" ht="14.25" x14ac:dyDescent="0.2">
      <c r="A170" s="10"/>
      <c r="B170" s="8"/>
      <c r="C170" s="8"/>
      <c r="D170" s="8"/>
      <c r="E170" s="8"/>
      <c r="F170" t="s">
        <v>8</v>
      </c>
      <c r="G170" s="98">
        <v>35</v>
      </c>
      <c r="J170" s="9">
        <v>0</v>
      </c>
      <c r="K170" s="14">
        <f>G170*J170</f>
        <v>0</v>
      </c>
      <c r="T170" s="66"/>
    </row>
    <row r="171" spans="1:20" ht="79.5" customHeight="1" x14ac:dyDescent="0.2">
      <c r="A171" s="80" t="s">
        <v>7</v>
      </c>
      <c r="B171" s="107" t="s">
        <v>155</v>
      </c>
      <c r="C171" s="107"/>
      <c r="D171" s="107"/>
      <c r="E171" s="107"/>
      <c r="K171" s="14"/>
      <c r="T171" s="66"/>
    </row>
    <row r="172" spans="1:20" ht="14.25" x14ac:dyDescent="0.2">
      <c r="A172" s="10"/>
      <c r="B172" s="8"/>
      <c r="C172" s="8"/>
      <c r="D172" s="8"/>
      <c r="E172" s="8"/>
      <c r="F172" t="s">
        <v>8</v>
      </c>
      <c r="G172" s="98">
        <v>12.5</v>
      </c>
      <c r="J172" s="9">
        <v>0</v>
      </c>
      <c r="K172" s="14">
        <f>G172*J172</f>
        <v>0</v>
      </c>
      <c r="T172" s="66"/>
    </row>
    <row r="173" spans="1:20" x14ac:dyDescent="0.2">
      <c r="A173" s="10"/>
      <c r="B173" s="8"/>
      <c r="C173" s="8"/>
      <c r="D173" s="8"/>
      <c r="E173" s="8"/>
      <c r="J173" s="9"/>
      <c r="K173" s="14"/>
      <c r="T173" s="66"/>
    </row>
    <row r="174" spans="1:20" x14ac:dyDescent="0.2">
      <c r="A174" s="10"/>
      <c r="B174" s="111" t="s">
        <v>54</v>
      </c>
      <c r="C174" s="111"/>
      <c r="D174" s="111"/>
      <c r="E174" s="111"/>
      <c r="F174" s="30"/>
      <c r="G174" s="31"/>
      <c r="H174" s="31"/>
      <c r="I174" s="31"/>
      <c r="J174" s="31"/>
      <c r="K174" s="31">
        <f>SUM(K167:K173)</f>
        <v>0</v>
      </c>
      <c r="T174" s="66"/>
    </row>
    <row r="175" spans="1:20" x14ac:dyDescent="0.2">
      <c r="A175" s="10"/>
      <c r="B175" s="8"/>
      <c r="C175" s="8"/>
      <c r="D175" s="8"/>
      <c r="E175" s="8"/>
      <c r="J175" s="9"/>
      <c r="K175" s="14"/>
    </row>
    <row r="176" spans="1:20" x14ac:dyDescent="0.2">
      <c r="A176" s="10"/>
      <c r="B176" s="8"/>
      <c r="C176" s="8"/>
      <c r="D176" s="8"/>
      <c r="E176" s="8"/>
      <c r="J176" s="9"/>
      <c r="K176" s="14"/>
    </row>
    <row r="177" spans="1:20" x14ac:dyDescent="0.2">
      <c r="A177" s="10" t="s">
        <v>29</v>
      </c>
      <c r="B177" s="25" t="s">
        <v>42</v>
      </c>
    </row>
    <row r="178" spans="1:20" ht="26.1" customHeight="1" x14ac:dyDescent="0.2">
      <c r="A178" s="26" t="s">
        <v>2</v>
      </c>
      <c r="B178" s="107" t="s">
        <v>86</v>
      </c>
      <c r="C178" s="107"/>
      <c r="D178" s="107"/>
      <c r="E178" s="107"/>
      <c r="K178" s="14"/>
      <c r="T178" s="66"/>
    </row>
    <row r="179" spans="1:20" ht="14.25" x14ac:dyDescent="0.2">
      <c r="A179" s="10"/>
      <c r="B179" s="8"/>
      <c r="C179" s="8"/>
      <c r="D179" s="8"/>
      <c r="E179" s="8"/>
      <c r="F179" s="68" t="s">
        <v>8</v>
      </c>
      <c r="G179" s="69">
        <v>58.4</v>
      </c>
      <c r="H179" s="70"/>
      <c r="I179" s="70"/>
      <c r="J179" s="69">
        <v>0</v>
      </c>
      <c r="K179" s="70">
        <f>G179*J179</f>
        <v>0</v>
      </c>
      <c r="T179" s="66"/>
    </row>
    <row r="180" spans="1:20" x14ac:dyDescent="0.2">
      <c r="A180" s="10"/>
      <c r="K180" s="14"/>
      <c r="T180" s="66"/>
    </row>
    <row r="181" spans="1:20" ht="20.100000000000001" customHeight="1" x14ac:dyDescent="0.2">
      <c r="A181" s="26" t="s">
        <v>6</v>
      </c>
      <c r="B181" s="107" t="s">
        <v>55</v>
      </c>
      <c r="C181" s="107"/>
      <c r="D181" s="107"/>
      <c r="E181" s="107"/>
      <c r="K181" s="14"/>
    </row>
    <row r="182" spans="1:20" ht="14.25" x14ac:dyDescent="0.2">
      <c r="A182" s="10"/>
      <c r="B182" s="1"/>
      <c r="C182" s="1"/>
      <c r="D182" s="1"/>
      <c r="E182" s="1"/>
      <c r="F182" s="68" t="s">
        <v>8</v>
      </c>
      <c r="G182" s="71">
        <v>42.9</v>
      </c>
      <c r="H182" s="72"/>
      <c r="I182" s="72"/>
      <c r="J182" s="71">
        <v>0</v>
      </c>
      <c r="K182" s="14">
        <f>G182*J182</f>
        <v>0</v>
      </c>
      <c r="T182" s="66"/>
    </row>
    <row r="183" spans="1:20" x14ac:dyDescent="0.2">
      <c r="A183" s="10"/>
      <c r="B183" s="1"/>
      <c r="C183" s="1"/>
      <c r="D183" s="1"/>
      <c r="E183" s="1"/>
      <c r="J183" s="9"/>
      <c r="K183" s="14"/>
    </row>
    <row r="184" spans="1:20" ht="20.100000000000001" customHeight="1" x14ac:dyDescent="0.2">
      <c r="A184" s="26" t="s">
        <v>9</v>
      </c>
      <c r="B184" s="107" t="s">
        <v>145</v>
      </c>
      <c r="C184" s="107"/>
      <c r="D184" s="107"/>
      <c r="E184" s="107"/>
      <c r="K184" s="14"/>
      <c r="T184" s="66"/>
    </row>
    <row r="185" spans="1:20" ht="14.25" x14ac:dyDescent="0.2">
      <c r="A185" s="10"/>
      <c r="B185" s="1"/>
      <c r="C185" s="1"/>
      <c r="D185" s="1"/>
      <c r="E185" s="1"/>
      <c r="F185" t="s">
        <v>8</v>
      </c>
      <c r="G185" s="9">
        <v>15.5</v>
      </c>
      <c r="J185" s="9">
        <v>0</v>
      </c>
      <c r="K185" s="14">
        <f>G185*J185</f>
        <v>0</v>
      </c>
    </row>
    <row r="186" spans="1:20" x14ac:dyDescent="0.2">
      <c r="A186" s="10"/>
      <c r="B186" s="1"/>
      <c r="C186" s="1"/>
      <c r="D186" s="1"/>
      <c r="E186" s="1"/>
      <c r="J186" s="9"/>
      <c r="K186" s="14"/>
      <c r="T186" s="66"/>
    </row>
    <row r="187" spans="1:20" ht="20.100000000000001" customHeight="1" x14ac:dyDescent="0.2">
      <c r="A187" s="26" t="s">
        <v>10</v>
      </c>
      <c r="B187" s="107" t="s">
        <v>56</v>
      </c>
      <c r="C187" s="107"/>
      <c r="D187" s="107"/>
      <c r="E187" s="107"/>
      <c r="K187" s="14"/>
    </row>
    <row r="188" spans="1:20" ht="14.25" x14ac:dyDescent="0.2">
      <c r="A188" s="10"/>
      <c r="B188" s="1"/>
      <c r="C188" s="1"/>
      <c r="D188" s="1"/>
      <c r="E188" s="1"/>
      <c r="F188" t="s">
        <v>8</v>
      </c>
      <c r="G188" s="9">
        <v>58.4</v>
      </c>
      <c r="J188" s="9">
        <v>0</v>
      </c>
      <c r="K188" s="14">
        <f>G188*J188</f>
        <v>0</v>
      </c>
    </row>
    <row r="189" spans="1:20" x14ac:dyDescent="0.2">
      <c r="A189" s="10"/>
      <c r="B189" s="1"/>
      <c r="C189" s="1"/>
      <c r="D189" s="1"/>
      <c r="E189" s="1"/>
      <c r="J189" s="9"/>
      <c r="K189" s="14"/>
    </row>
    <row r="190" spans="1:20" ht="26.1" customHeight="1" x14ac:dyDescent="0.2">
      <c r="A190" s="26" t="s">
        <v>15</v>
      </c>
      <c r="B190" s="107" t="s">
        <v>87</v>
      </c>
      <c r="C190" s="107"/>
      <c r="D190" s="107"/>
      <c r="E190" s="107"/>
      <c r="K190" s="14"/>
    </row>
    <row r="191" spans="1:20" ht="14.25" x14ac:dyDescent="0.2">
      <c r="A191" s="10"/>
      <c r="B191" s="107"/>
      <c r="C191" s="107"/>
      <c r="D191" s="107"/>
      <c r="E191" s="107"/>
      <c r="F191" t="s">
        <v>8</v>
      </c>
      <c r="G191" s="9">
        <v>58.4</v>
      </c>
      <c r="J191" s="9">
        <v>0</v>
      </c>
      <c r="K191" s="14">
        <f>G191*J191</f>
        <v>0</v>
      </c>
    </row>
    <row r="192" spans="1:20" x14ac:dyDescent="0.2">
      <c r="A192" s="10"/>
      <c r="B192" s="107"/>
      <c r="C192" s="107"/>
      <c r="D192" s="107"/>
      <c r="E192" s="107"/>
      <c r="J192" s="9"/>
      <c r="K192" s="14"/>
    </row>
    <row r="193" spans="1:15" ht="30" customHeight="1" x14ac:dyDescent="0.2">
      <c r="A193" s="26" t="s">
        <v>24</v>
      </c>
      <c r="B193" s="107" t="s">
        <v>57</v>
      </c>
      <c r="C193" s="107"/>
      <c r="D193" s="107"/>
      <c r="E193" s="107"/>
      <c r="K193" s="14"/>
    </row>
    <row r="194" spans="1:15" x14ac:dyDescent="0.2">
      <c r="A194" s="10"/>
      <c r="B194" s="1"/>
      <c r="C194" s="1"/>
      <c r="D194" s="1"/>
      <c r="E194" s="1"/>
      <c r="F194" t="s">
        <v>50</v>
      </c>
      <c r="G194" s="9">
        <v>8</v>
      </c>
      <c r="J194" s="9">
        <v>0</v>
      </c>
      <c r="K194" s="14">
        <f>G194*J194</f>
        <v>0</v>
      </c>
    </row>
    <row r="195" spans="1:15" x14ac:dyDescent="0.2">
      <c r="A195" s="10"/>
      <c r="B195" s="1"/>
      <c r="C195" s="1"/>
      <c r="D195" s="1"/>
      <c r="E195" s="1"/>
      <c r="J195" s="9"/>
      <c r="K195" s="14"/>
    </row>
    <row r="196" spans="1:15" ht="39.950000000000003" customHeight="1" x14ac:dyDescent="0.2">
      <c r="A196" s="26" t="s">
        <v>25</v>
      </c>
      <c r="B196" s="107" t="s">
        <v>88</v>
      </c>
      <c r="C196" s="107"/>
      <c r="D196" s="107"/>
      <c r="E196" s="107"/>
      <c r="K196" s="14"/>
    </row>
    <row r="197" spans="1:15" x14ac:dyDescent="0.2">
      <c r="A197" s="10"/>
      <c r="B197" s="1"/>
      <c r="C197" s="1"/>
      <c r="D197" s="1"/>
      <c r="E197" s="1"/>
      <c r="F197" t="s">
        <v>40</v>
      </c>
      <c r="G197" s="9">
        <v>9.15</v>
      </c>
      <c r="J197" s="9">
        <v>0</v>
      </c>
      <c r="K197" s="14">
        <f>G197*J197</f>
        <v>0</v>
      </c>
    </row>
    <row r="198" spans="1:15" x14ac:dyDescent="0.2">
      <c r="A198" s="10"/>
      <c r="B198" s="1"/>
      <c r="C198" s="1"/>
      <c r="D198" s="1"/>
      <c r="E198" s="1"/>
      <c r="J198" s="9"/>
      <c r="K198" s="14"/>
    </row>
    <row r="199" spans="1:15" x14ac:dyDescent="0.2">
      <c r="A199" s="10"/>
      <c r="B199" s="111" t="s">
        <v>60</v>
      </c>
      <c r="C199" s="111"/>
      <c r="D199" s="111"/>
      <c r="E199" s="111"/>
      <c r="F199" s="30"/>
      <c r="G199" s="31"/>
      <c r="H199" s="31"/>
      <c r="I199" s="31"/>
      <c r="J199" s="31"/>
      <c r="K199" s="31">
        <f>SUM(K179:K198)</f>
        <v>0</v>
      </c>
    </row>
    <row r="200" spans="1:15" x14ac:dyDescent="0.2">
      <c r="A200" s="10"/>
      <c r="K200" s="14"/>
    </row>
    <row r="201" spans="1:15" x14ac:dyDescent="0.2">
      <c r="A201" s="10"/>
      <c r="K201" s="14"/>
    </row>
    <row r="202" spans="1:15" x14ac:dyDescent="0.2">
      <c r="A202" s="10" t="s">
        <v>30</v>
      </c>
      <c r="B202" s="25" t="s">
        <v>61</v>
      </c>
    </row>
    <row r="203" spans="1:15" s="81" customFormat="1" ht="69.95" customHeight="1" x14ac:dyDescent="0.2">
      <c r="A203" s="26" t="s">
        <v>2</v>
      </c>
      <c r="B203" s="106" t="s">
        <v>146</v>
      </c>
      <c r="C203" s="106"/>
      <c r="D203" s="106"/>
      <c r="E203" s="106"/>
      <c r="G203" s="82"/>
      <c r="H203" s="83"/>
      <c r="I203" s="83"/>
      <c r="K203" s="83"/>
    </row>
    <row r="204" spans="1:15" s="81" customFormat="1" x14ac:dyDescent="0.2">
      <c r="A204" s="10"/>
      <c r="B204" s="92"/>
      <c r="C204" s="92"/>
      <c r="D204" s="92"/>
      <c r="E204" s="92"/>
      <c r="F204" s="81" t="s">
        <v>45</v>
      </c>
      <c r="G204" s="82">
        <v>3</v>
      </c>
      <c r="H204" s="83"/>
      <c r="I204" s="83"/>
      <c r="J204" s="82">
        <v>0</v>
      </c>
      <c r="K204" s="70">
        <f>G204*J204</f>
        <v>0</v>
      </c>
      <c r="O204" s="87"/>
    </row>
    <row r="205" spans="1:15" s="68" customFormat="1" x14ac:dyDescent="0.2">
      <c r="A205" s="26"/>
      <c r="B205" s="92"/>
      <c r="C205" s="92"/>
      <c r="D205" s="92"/>
      <c r="E205" s="92"/>
      <c r="G205" s="69"/>
      <c r="H205" s="70"/>
      <c r="I205" s="70"/>
      <c r="J205" s="69"/>
      <c r="K205" s="70"/>
      <c r="O205" s="88"/>
    </row>
    <row r="206" spans="1:15" s="81" customFormat="1" ht="95.1" customHeight="1" x14ac:dyDescent="0.2">
      <c r="A206" s="26" t="s">
        <v>6</v>
      </c>
      <c r="B206" s="106" t="s">
        <v>98</v>
      </c>
      <c r="C206" s="106"/>
      <c r="D206" s="106"/>
      <c r="E206" s="106"/>
      <c r="G206" s="82"/>
      <c r="H206" s="83"/>
      <c r="I206" s="83"/>
      <c r="K206" s="70"/>
    </row>
    <row r="207" spans="1:15" s="81" customFormat="1" ht="15" customHeight="1" x14ac:dyDescent="0.2">
      <c r="A207" s="26"/>
      <c r="B207" s="106" t="s">
        <v>157</v>
      </c>
      <c r="C207" s="106"/>
      <c r="D207" s="106"/>
      <c r="E207" s="106"/>
      <c r="F207" s="81" t="s">
        <v>45</v>
      </c>
      <c r="G207" s="82">
        <v>1</v>
      </c>
      <c r="H207" s="83"/>
      <c r="I207" s="83"/>
      <c r="J207" s="81">
        <v>0</v>
      </c>
      <c r="K207" s="14">
        <f t="shared" ref="K207" si="0">G207*J207</f>
        <v>0</v>
      </c>
    </row>
    <row r="208" spans="1:15" s="81" customFormat="1" ht="15" customHeight="1" x14ac:dyDescent="0.2">
      <c r="A208" s="26"/>
      <c r="B208" s="106" t="s">
        <v>156</v>
      </c>
      <c r="C208" s="106"/>
      <c r="D208" s="106"/>
      <c r="E208" s="106"/>
      <c r="F208" s="81" t="s">
        <v>45</v>
      </c>
      <c r="G208" s="82">
        <v>1</v>
      </c>
      <c r="H208" s="83"/>
      <c r="I208" s="83"/>
      <c r="J208" s="81">
        <v>0</v>
      </c>
      <c r="K208" s="14">
        <f t="shared" ref="K208" si="1">G208*J208</f>
        <v>0</v>
      </c>
    </row>
    <row r="209" spans="1:15" s="81" customFormat="1" ht="15" customHeight="1" x14ac:dyDescent="0.2">
      <c r="A209" s="26"/>
      <c r="B209" s="106" t="s">
        <v>93</v>
      </c>
      <c r="C209" s="106"/>
      <c r="D209" s="106"/>
      <c r="E209" s="106"/>
      <c r="F209" s="81" t="s">
        <v>45</v>
      </c>
      <c r="G209" s="82">
        <v>1</v>
      </c>
      <c r="H209" s="83"/>
      <c r="I209" s="83"/>
      <c r="J209" s="81">
        <v>0</v>
      </c>
      <c r="K209" s="14">
        <f t="shared" ref="K209:K212" si="2">G209*J209</f>
        <v>0</v>
      </c>
    </row>
    <row r="210" spans="1:15" s="81" customFormat="1" ht="15" customHeight="1" x14ac:dyDescent="0.2">
      <c r="A210" s="10"/>
      <c r="B210" s="106" t="s">
        <v>147</v>
      </c>
      <c r="C210" s="106"/>
      <c r="D210" s="106"/>
      <c r="E210" s="106"/>
      <c r="F210" s="81" t="s">
        <v>45</v>
      </c>
      <c r="G210" s="82">
        <v>1</v>
      </c>
      <c r="H210" s="83"/>
      <c r="I210" s="83"/>
      <c r="J210" s="81">
        <v>0</v>
      </c>
      <c r="K210" s="14">
        <f t="shared" si="2"/>
        <v>0</v>
      </c>
    </row>
    <row r="211" spans="1:15" s="81" customFormat="1" ht="15" customHeight="1" x14ac:dyDescent="0.2">
      <c r="A211" s="26"/>
      <c r="B211" s="106" t="s">
        <v>94</v>
      </c>
      <c r="C211" s="106"/>
      <c r="D211" s="106"/>
      <c r="E211" s="106"/>
      <c r="F211" s="81" t="s">
        <v>45</v>
      </c>
      <c r="G211" s="82">
        <v>1</v>
      </c>
      <c r="H211" s="83"/>
      <c r="I211" s="83"/>
      <c r="J211" s="81">
        <v>0</v>
      </c>
      <c r="K211" s="14">
        <f t="shared" si="2"/>
        <v>0</v>
      </c>
    </row>
    <row r="212" spans="1:15" s="81" customFormat="1" ht="15" customHeight="1" x14ac:dyDescent="0.2">
      <c r="A212" s="26"/>
      <c r="B212" s="106" t="s">
        <v>148</v>
      </c>
      <c r="C212" s="106"/>
      <c r="D212" s="106"/>
      <c r="E212" s="106"/>
      <c r="F212" s="81" t="s">
        <v>45</v>
      </c>
      <c r="G212" s="82">
        <v>1</v>
      </c>
      <c r="H212" s="83"/>
      <c r="I212" s="83"/>
      <c r="J212" s="81">
        <v>0</v>
      </c>
      <c r="K212" s="14">
        <f t="shared" si="2"/>
        <v>0</v>
      </c>
    </row>
    <row r="213" spans="1:15" s="62" customFormat="1" ht="15" customHeight="1" x14ac:dyDescent="0.2">
      <c r="A213" s="26"/>
      <c r="B213" s="8"/>
      <c r="C213" s="8"/>
      <c r="D213" s="8"/>
      <c r="E213" s="8"/>
      <c r="G213" s="63"/>
      <c r="H213" s="64"/>
      <c r="I213" s="64"/>
      <c r="K213" s="14"/>
    </row>
    <row r="214" spans="1:15" x14ac:dyDescent="0.2">
      <c r="A214" s="10"/>
      <c r="B214" s="111" t="s">
        <v>62</v>
      </c>
      <c r="C214" s="111"/>
      <c r="D214" s="111"/>
      <c r="E214" s="111"/>
      <c r="F214" s="30"/>
      <c r="G214" s="31"/>
      <c r="H214" s="31"/>
      <c r="I214" s="31"/>
      <c r="J214" s="31"/>
      <c r="K214" s="31">
        <f>SUM(K203:K213)</f>
        <v>0</v>
      </c>
    </row>
    <row r="215" spans="1:15" s="62" customFormat="1" ht="15" customHeight="1" x14ac:dyDescent="0.2">
      <c r="A215" s="26"/>
      <c r="B215" s="8"/>
      <c r="C215" s="8"/>
      <c r="D215" s="8"/>
      <c r="E215" s="8"/>
      <c r="G215" s="63"/>
      <c r="H215" s="64"/>
      <c r="I215" s="64"/>
      <c r="K215" s="14"/>
    </row>
    <row r="216" spans="1:15" s="62" customFormat="1" ht="15" customHeight="1" x14ac:dyDescent="0.2">
      <c r="A216" s="26"/>
      <c r="B216" s="8"/>
      <c r="C216" s="8"/>
      <c r="D216" s="8"/>
      <c r="E216" s="8"/>
      <c r="G216" s="63"/>
      <c r="H216" s="64"/>
      <c r="I216" s="64"/>
      <c r="K216" s="14"/>
    </row>
    <row r="217" spans="1:15" x14ac:dyDescent="0.2">
      <c r="A217" s="10" t="s">
        <v>31</v>
      </c>
      <c r="B217" s="25" t="s">
        <v>44</v>
      </c>
    </row>
    <row r="218" spans="1:15" s="81" customFormat="1" ht="12.95" customHeight="1" x14ac:dyDescent="0.2">
      <c r="A218" s="10" t="s">
        <v>2</v>
      </c>
      <c r="B218" s="106" t="s">
        <v>95</v>
      </c>
      <c r="C218" s="106"/>
      <c r="D218" s="106"/>
      <c r="E218" s="106"/>
      <c r="G218" s="82"/>
      <c r="H218" s="83"/>
      <c r="I218" s="83"/>
      <c r="K218" s="70"/>
    </row>
    <row r="219" spans="1:15" s="62" customFormat="1" ht="12.95" customHeight="1" x14ac:dyDescent="0.2">
      <c r="A219" s="26"/>
      <c r="B219" s="107" t="s">
        <v>96</v>
      </c>
      <c r="C219" s="107"/>
      <c r="D219" s="107"/>
      <c r="E219" s="107"/>
      <c r="G219" s="63"/>
      <c r="H219" s="64"/>
      <c r="I219" s="64"/>
      <c r="K219" s="14"/>
    </row>
    <row r="220" spans="1:15" s="62" customFormat="1" x14ac:dyDescent="0.2">
      <c r="A220" s="26"/>
      <c r="B220" s="89"/>
      <c r="C220" s="89"/>
      <c r="D220" s="89"/>
      <c r="E220" s="89"/>
      <c r="F220" s="62" t="s">
        <v>45</v>
      </c>
      <c r="G220" s="63">
        <v>2</v>
      </c>
      <c r="H220" s="64"/>
      <c r="I220" s="64"/>
      <c r="J220" s="63">
        <v>0</v>
      </c>
      <c r="K220" s="14">
        <f>G220*J220</f>
        <v>0</v>
      </c>
      <c r="O220" s="65"/>
    </row>
    <row r="221" spans="1:15" s="62" customFormat="1" x14ac:dyDescent="0.2">
      <c r="A221" s="26"/>
      <c r="B221" s="89"/>
      <c r="C221" s="89"/>
      <c r="D221" s="89"/>
      <c r="E221" s="89"/>
      <c r="G221" s="63"/>
      <c r="H221" s="64"/>
      <c r="I221" s="64"/>
      <c r="J221" s="63"/>
      <c r="K221" s="14"/>
      <c r="O221" s="65"/>
    </row>
    <row r="222" spans="1:15" s="62" customFormat="1" ht="54.95" customHeight="1" x14ac:dyDescent="0.2">
      <c r="A222" s="26" t="s">
        <v>6</v>
      </c>
      <c r="B222" s="107" t="s">
        <v>149</v>
      </c>
      <c r="C222" s="107"/>
      <c r="D222" s="107"/>
      <c r="E222" s="107"/>
      <c r="G222" s="63"/>
      <c r="H222" s="64"/>
      <c r="I222" s="64"/>
      <c r="K222" s="14"/>
    </row>
    <row r="223" spans="1:15" s="62" customFormat="1" x14ac:dyDescent="0.2">
      <c r="A223" s="26"/>
      <c r="B223" s="89"/>
      <c r="C223" s="89"/>
      <c r="D223" s="89"/>
      <c r="E223" s="89"/>
      <c r="F223" s="62" t="s">
        <v>97</v>
      </c>
      <c r="G223" s="99">
        <v>2</v>
      </c>
      <c r="H223" s="64"/>
      <c r="I223" s="64"/>
      <c r="J223" s="63">
        <v>0</v>
      </c>
      <c r="K223" s="14">
        <f>G223*J223</f>
        <v>0</v>
      </c>
      <c r="O223" s="65"/>
    </row>
    <row r="224" spans="1:15" s="62" customFormat="1" ht="26.1" customHeight="1" x14ac:dyDescent="0.2">
      <c r="A224" s="26" t="s">
        <v>7</v>
      </c>
      <c r="B224" s="107" t="s">
        <v>128</v>
      </c>
      <c r="C224" s="107"/>
      <c r="D224" s="107"/>
      <c r="E224" s="107"/>
      <c r="G224" s="63"/>
      <c r="H224" s="64"/>
      <c r="I224" s="64"/>
      <c r="K224" s="14"/>
    </row>
    <row r="225" spans="1:15" s="62" customFormat="1" x14ac:dyDescent="0.2">
      <c r="A225" s="26"/>
      <c r="B225" s="89"/>
      <c r="C225" s="89"/>
      <c r="D225" s="89"/>
      <c r="E225" s="89"/>
      <c r="F225" s="62" t="s">
        <v>97</v>
      </c>
      <c r="G225" s="99">
        <v>2</v>
      </c>
      <c r="H225" s="64"/>
      <c r="I225" s="64"/>
      <c r="J225" s="63">
        <v>0</v>
      </c>
      <c r="K225" s="14">
        <f>G225*J225</f>
        <v>0</v>
      </c>
      <c r="O225" s="65"/>
    </row>
    <row r="226" spans="1:15" s="62" customFormat="1" x14ac:dyDescent="0.2">
      <c r="A226" s="26"/>
      <c r="B226" s="89"/>
      <c r="C226" s="89"/>
      <c r="D226" s="89"/>
      <c r="E226" s="89"/>
      <c r="G226" s="63"/>
      <c r="H226" s="64"/>
      <c r="I226" s="64"/>
      <c r="J226" s="63"/>
      <c r="K226" s="14"/>
      <c r="O226" s="65"/>
    </row>
    <row r="227" spans="1:15" x14ac:dyDescent="0.2">
      <c r="A227" s="10"/>
      <c r="B227" s="111" t="s">
        <v>108</v>
      </c>
      <c r="C227" s="111"/>
      <c r="D227" s="111"/>
      <c r="E227" s="111"/>
      <c r="F227" s="30"/>
      <c r="G227" s="31"/>
      <c r="H227" s="31"/>
      <c r="I227" s="31"/>
      <c r="J227" s="31"/>
      <c r="K227" s="31">
        <f>SUM(K219:K226)</f>
        <v>0</v>
      </c>
    </row>
    <row r="228" spans="1:15" x14ac:dyDescent="0.2">
      <c r="A228" s="10"/>
      <c r="K228" s="14"/>
    </row>
    <row r="229" spans="1:15" x14ac:dyDescent="0.2">
      <c r="A229" s="10"/>
      <c r="K229" s="14"/>
    </row>
    <row r="230" spans="1:15" x14ac:dyDescent="0.2">
      <c r="A230" s="10" t="s">
        <v>35</v>
      </c>
      <c r="B230" s="25" t="s">
        <v>99</v>
      </c>
    </row>
    <row r="231" spans="1:15" s="62" customFormat="1" ht="26.1" customHeight="1" x14ac:dyDescent="0.2">
      <c r="A231" s="26" t="s">
        <v>2</v>
      </c>
      <c r="B231" s="107" t="s">
        <v>100</v>
      </c>
      <c r="C231" s="107"/>
      <c r="D231" s="107"/>
      <c r="E231" s="107"/>
      <c r="G231" s="63"/>
      <c r="H231" s="64"/>
      <c r="I231" s="64"/>
      <c r="K231" s="14"/>
    </row>
    <row r="232" spans="1:15" s="62" customFormat="1" x14ac:dyDescent="0.2">
      <c r="A232" s="26"/>
      <c r="B232" s="8"/>
      <c r="C232" s="8"/>
      <c r="D232" s="8"/>
      <c r="E232" s="8"/>
      <c r="F232" s="62" t="s">
        <v>83</v>
      </c>
      <c r="G232" s="63">
        <v>1</v>
      </c>
      <c r="H232" s="64"/>
      <c r="I232" s="64"/>
      <c r="J232" s="63">
        <v>0</v>
      </c>
      <c r="K232" s="14">
        <f>G232*J232</f>
        <v>0</v>
      </c>
      <c r="O232" s="65"/>
    </row>
    <row r="233" spans="1:15" s="62" customFormat="1" x14ac:dyDescent="0.2">
      <c r="A233" s="26"/>
      <c r="B233" s="89"/>
      <c r="C233" s="89"/>
      <c r="D233" s="89"/>
      <c r="E233" s="89"/>
      <c r="G233" s="63"/>
      <c r="H233" s="64"/>
      <c r="I233" s="64"/>
      <c r="J233" s="63"/>
      <c r="K233" s="14"/>
      <c r="O233" s="65"/>
    </row>
    <row r="234" spans="1:15" s="62" customFormat="1" ht="26.1" customHeight="1" x14ac:dyDescent="0.2">
      <c r="A234" s="26" t="s">
        <v>6</v>
      </c>
      <c r="B234" s="107" t="s">
        <v>101</v>
      </c>
      <c r="C234" s="107"/>
      <c r="D234" s="107"/>
      <c r="E234" s="107"/>
      <c r="G234" s="63"/>
      <c r="H234" s="64"/>
      <c r="I234" s="64"/>
      <c r="K234" s="14"/>
    </row>
    <row r="235" spans="1:15" s="62" customFormat="1" x14ac:dyDescent="0.2">
      <c r="A235" s="26"/>
      <c r="B235" s="89"/>
      <c r="C235" s="89"/>
      <c r="D235" s="89"/>
      <c r="E235" s="89"/>
      <c r="F235" s="62" t="s">
        <v>40</v>
      </c>
      <c r="G235" s="63">
        <v>150</v>
      </c>
      <c r="H235" s="64"/>
      <c r="I235" s="64"/>
      <c r="J235" s="63">
        <v>0</v>
      </c>
      <c r="K235" s="14">
        <f>G235*J235</f>
        <v>0</v>
      </c>
      <c r="O235" s="65"/>
    </row>
    <row r="236" spans="1:15" s="62" customFormat="1" x14ac:dyDescent="0.2">
      <c r="A236" s="26"/>
      <c r="B236" s="89"/>
      <c r="C236" s="89"/>
      <c r="D236" s="89"/>
      <c r="E236" s="89"/>
      <c r="G236" s="63"/>
      <c r="H236" s="64"/>
      <c r="I236" s="64"/>
      <c r="J236" s="63"/>
      <c r="K236" s="14"/>
      <c r="O236" s="65"/>
    </row>
    <row r="237" spans="1:15" s="62" customFormat="1" ht="26.1" customHeight="1" x14ac:dyDescent="0.2">
      <c r="A237" s="26" t="s">
        <v>7</v>
      </c>
      <c r="B237" s="107" t="s">
        <v>102</v>
      </c>
      <c r="C237" s="107"/>
      <c r="D237" s="107"/>
      <c r="E237" s="107"/>
      <c r="G237" s="63"/>
      <c r="H237" s="64"/>
      <c r="I237" s="64"/>
      <c r="K237" s="14"/>
    </row>
    <row r="238" spans="1:15" s="62" customFormat="1" x14ac:dyDescent="0.2">
      <c r="A238" s="26"/>
      <c r="B238" s="89"/>
      <c r="C238" s="89"/>
      <c r="D238" s="89"/>
      <c r="E238" s="89"/>
      <c r="F238" s="62" t="s">
        <v>40</v>
      </c>
      <c r="G238" s="63">
        <v>15.5</v>
      </c>
      <c r="H238" s="64"/>
      <c r="I238" s="64"/>
      <c r="J238" s="63">
        <v>0</v>
      </c>
      <c r="K238" s="14">
        <f>G238*J238</f>
        <v>0</v>
      </c>
      <c r="O238" s="65"/>
    </row>
    <row r="239" spans="1:15" s="62" customFormat="1" x14ac:dyDescent="0.2">
      <c r="A239" s="26"/>
      <c r="B239" s="89"/>
      <c r="C239" s="89"/>
      <c r="D239" s="89"/>
      <c r="E239" s="89"/>
      <c r="G239" s="63"/>
      <c r="H239" s="64"/>
      <c r="I239" s="64"/>
      <c r="J239" s="63"/>
      <c r="K239" s="14"/>
      <c r="O239" s="65"/>
    </row>
    <row r="240" spans="1:15" s="62" customFormat="1" ht="50.1" customHeight="1" x14ac:dyDescent="0.2">
      <c r="A240" s="26" t="s">
        <v>9</v>
      </c>
      <c r="B240" s="107" t="s">
        <v>103</v>
      </c>
      <c r="C240" s="107"/>
      <c r="D240" s="107"/>
      <c r="E240" s="107"/>
      <c r="G240" s="63"/>
      <c r="H240" s="64"/>
      <c r="I240" s="64"/>
      <c r="K240" s="14"/>
    </row>
    <row r="241" spans="1:15" s="62" customFormat="1" x14ac:dyDescent="0.2">
      <c r="A241" s="26"/>
      <c r="B241" s="89"/>
      <c r="C241" s="89"/>
      <c r="D241" s="89"/>
      <c r="E241" s="89"/>
      <c r="F241" s="62" t="s">
        <v>40</v>
      </c>
      <c r="G241" s="63">
        <v>150</v>
      </c>
      <c r="H241" s="64"/>
      <c r="I241" s="64"/>
      <c r="J241" s="63">
        <v>0</v>
      </c>
      <c r="K241" s="14">
        <f>G241*J241</f>
        <v>0</v>
      </c>
      <c r="O241" s="65"/>
    </row>
    <row r="242" spans="1:15" s="62" customFormat="1" ht="12.95" customHeight="1" x14ac:dyDescent="0.2">
      <c r="A242" s="26"/>
      <c r="B242" s="107" t="s">
        <v>104</v>
      </c>
      <c r="C242" s="107"/>
      <c r="D242" s="107"/>
      <c r="E242" s="107"/>
      <c r="G242" s="63"/>
      <c r="H242" s="64"/>
      <c r="I242" s="64"/>
      <c r="K242" s="14"/>
    </row>
    <row r="243" spans="1:15" s="62" customFormat="1" x14ac:dyDescent="0.2">
      <c r="A243" s="26"/>
      <c r="B243" s="89"/>
      <c r="C243" s="89"/>
      <c r="D243" s="89"/>
      <c r="E243" s="89"/>
      <c r="F243" s="62" t="s">
        <v>45</v>
      </c>
      <c r="G243" s="63">
        <v>3</v>
      </c>
      <c r="H243" s="64"/>
      <c r="I243" s="64"/>
      <c r="J243" s="63">
        <v>0</v>
      </c>
      <c r="K243" s="14">
        <f>G243*J243</f>
        <v>0</v>
      </c>
      <c r="O243" s="65"/>
    </row>
    <row r="244" spans="1:15" s="62" customFormat="1" ht="12.95" customHeight="1" x14ac:dyDescent="0.2">
      <c r="A244" s="26"/>
      <c r="B244" s="107" t="s">
        <v>105</v>
      </c>
      <c r="C244" s="107"/>
      <c r="D244" s="107"/>
      <c r="E244" s="107"/>
      <c r="G244" s="63"/>
      <c r="H244" s="64"/>
      <c r="I244" s="64"/>
      <c r="K244" s="14"/>
    </row>
    <row r="245" spans="1:15" s="62" customFormat="1" x14ac:dyDescent="0.2">
      <c r="A245" s="26"/>
      <c r="B245" s="89"/>
      <c r="C245" s="89"/>
      <c r="D245" s="89"/>
      <c r="E245" s="89"/>
      <c r="F245" s="62" t="s">
        <v>40</v>
      </c>
      <c r="G245" s="63">
        <v>42.5</v>
      </c>
      <c r="H245" s="64"/>
      <c r="I245" s="64"/>
      <c r="J245" s="63">
        <v>0</v>
      </c>
      <c r="K245" s="14">
        <f>G245*J245</f>
        <v>0</v>
      </c>
      <c r="O245" s="65"/>
    </row>
    <row r="246" spans="1:15" s="62" customFormat="1" ht="12.95" customHeight="1" x14ac:dyDescent="0.2">
      <c r="A246" s="26"/>
      <c r="B246" s="107" t="s">
        <v>106</v>
      </c>
      <c r="C246" s="107"/>
      <c r="D246" s="107"/>
      <c r="E246" s="107"/>
      <c r="G246" s="63"/>
      <c r="H246" s="64"/>
      <c r="I246" s="64"/>
      <c r="K246" s="14"/>
    </row>
    <row r="247" spans="1:15" s="62" customFormat="1" x14ac:dyDescent="0.2">
      <c r="A247" s="26"/>
      <c r="B247" s="89"/>
      <c r="C247" s="89"/>
      <c r="D247" s="89"/>
      <c r="E247" s="89"/>
      <c r="F247" s="62" t="s">
        <v>45</v>
      </c>
      <c r="G247" s="63">
        <v>9</v>
      </c>
      <c r="H247" s="64"/>
      <c r="I247" s="64"/>
      <c r="J247" s="63">
        <v>0</v>
      </c>
      <c r="K247" s="14">
        <f>G247*J247</f>
        <v>0</v>
      </c>
      <c r="O247" s="65"/>
    </row>
    <row r="248" spans="1:15" s="62" customFormat="1" ht="12.95" customHeight="1" x14ac:dyDescent="0.2">
      <c r="A248" s="26"/>
      <c r="B248" s="107" t="s">
        <v>107</v>
      </c>
      <c r="C248" s="107"/>
      <c r="D248" s="107"/>
      <c r="E248" s="107"/>
      <c r="G248" s="63"/>
      <c r="H248" s="64"/>
      <c r="I248" s="64"/>
      <c r="K248" s="14"/>
    </row>
    <row r="249" spans="1:15" s="62" customFormat="1" x14ac:dyDescent="0.2">
      <c r="A249" s="26"/>
      <c r="B249" s="89"/>
      <c r="C249" s="89"/>
      <c r="D249" s="89"/>
      <c r="E249" s="89"/>
      <c r="F249" s="62" t="s">
        <v>40</v>
      </c>
      <c r="G249" s="63">
        <v>21</v>
      </c>
      <c r="H249" s="64"/>
      <c r="I249" s="64"/>
      <c r="J249" s="63">
        <v>0</v>
      </c>
      <c r="K249" s="14">
        <f>G249*J249</f>
        <v>0</v>
      </c>
      <c r="O249" s="65"/>
    </row>
    <row r="250" spans="1:15" s="62" customFormat="1" x14ac:dyDescent="0.2">
      <c r="A250" s="26"/>
      <c r="B250" s="89"/>
      <c r="C250" s="89"/>
      <c r="D250" s="89"/>
      <c r="E250" s="89"/>
      <c r="G250" s="63"/>
      <c r="H250" s="64"/>
      <c r="I250" s="64"/>
      <c r="J250" s="63"/>
      <c r="K250" s="14"/>
      <c r="O250" s="65"/>
    </row>
    <row r="251" spans="1:15" x14ac:dyDescent="0.2">
      <c r="A251" s="10"/>
      <c r="B251" s="111" t="s">
        <v>109</v>
      </c>
      <c r="C251" s="111"/>
      <c r="D251" s="111"/>
      <c r="E251" s="111"/>
      <c r="F251" s="30"/>
      <c r="G251" s="31"/>
      <c r="H251" s="31"/>
      <c r="I251" s="31"/>
      <c r="J251" s="31"/>
      <c r="K251" s="31">
        <f>SUM(K232:K250)</f>
        <v>0</v>
      </c>
    </row>
    <row r="252" spans="1:15" s="62" customFormat="1" x14ac:dyDescent="0.2">
      <c r="A252" s="86"/>
      <c r="B252" s="8"/>
      <c r="C252" s="8"/>
      <c r="D252" s="8"/>
      <c r="E252" s="8"/>
      <c r="G252" s="63"/>
      <c r="H252" s="64"/>
      <c r="I252" s="64"/>
      <c r="J252" s="63"/>
      <c r="K252" s="14"/>
      <c r="O252" s="65"/>
    </row>
    <row r="253" spans="1:15" s="62" customFormat="1" x14ac:dyDescent="0.2">
      <c r="A253" s="86"/>
      <c r="B253" s="96"/>
      <c r="C253" s="96"/>
      <c r="D253" s="96"/>
      <c r="E253" s="96"/>
      <c r="G253" s="63"/>
      <c r="H253" s="64"/>
      <c r="I253" s="64"/>
      <c r="J253" s="63"/>
      <c r="K253" s="14"/>
      <c r="O253" s="65"/>
    </row>
    <row r="254" spans="1:15" s="62" customFormat="1" x14ac:dyDescent="0.2">
      <c r="A254" s="86"/>
      <c r="B254" s="96"/>
      <c r="C254" s="96"/>
      <c r="D254" s="96"/>
      <c r="E254" s="96"/>
      <c r="G254" s="63"/>
      <c r="H254" s="64"/>
      <c r="I254" s="64"/>
      <c r="J254" s="63"/>
      <c r="K254" s="14"/>
      <c r="O254" s="65"/>
    </row>
    <row r="255" spans="1:15" s="62" customFormat="1" x14ac:dyDescent="0.2">
      <c r="A255" s="86"/>
      <c r="B255" s="96"/>
      <c r="C255" s="96"/>
      <c r="D255" s="96"/>
      <c r="E255" s="96"/>
      <c r="G255" s="63"/>
      <c r="H255" s="64"/>
      <c r="I255" s="64"/>
      <c r="J255" s="63"/>
      <c r="K255" s="14"/>
      <c r="O255" s="65"/>
    </row>
    <row r="256" spans="1:15" s="62" customFormat="1" x14ac:dyDescent="0.2">
      <c r="A256" s="86"/>
      <c r="B256" s="97"/>
      <c r="C256" s="97"/>
      <c r="D256" s="97"/>
      <c r="E256" s="97"/>
      <c r="G256" s="63"/>
      <c r="H256" s="64"/>
      <c r="I256" s="64"/>
      <c r="J256" s="63"/>
      <c r="K256" s="14"/>
      <c r="O256" s="65"/>
    </row>
    <row r="257" spans="1:15" x14ac:dyDescent="0.2">
      <c r="A257" s="10" t="s">
        <v>110</v>
      </c>
      <c r="B257" s="25" t="s">
        <v>111</v>
      </c>
    </row>
    <row r="258" spans="1:15" s="81" customFormat="1" ht="114.95" customHeight="1" x14ac:dyDescent="0.2">
      <c r="A258" s="26"/>
      <c r="B258" s="110" t="s">
        <v>158</v>
      </c>
      <c r="C258" s="110"/>
      <c r="D258" s="110"/>
      <c r="E258" s="110"/>
      <c r="G258" s="82"/>
      <c r="H258" s="83"/>
      <c r="I258" s="83"/>
      <c r="K258" s="70"/>
    </row>
    <row r="259" spans="1:15" s="62" customFormat="1" x14ac:dyDescent="0.2">
      <c r="A259" s="26"/>
      <c r="B259" s="8"/>
      <c r="C259" s="8"/>
      <c r="D259" s="8"/>
      <c r="E259" s="8"/>
      <c r="G259" s="63"/>
      <c r="H259" s="64"/>
      <c r="I259" s="64"/>
      <c r="J259" s="63"/>
      <c r="K259" s="14"/>
      <c r="O259" s="65"/>
    </row>
    <row r="260" spans="1:15" s="81" customFormat="1" ht="15" customHeight="1" x14ac:dyDescent="0.2">
      <c r="A260" s="26" t="s">
        <v>2</v>
      </c>
      <c r="B260" s="106" t="s">
        <v>159</v>
      </c>
      <c r="C260" s="106"/>
      <c r="D260" s="106"/>
      <c r="E260" s="106"/>
      <c r="G260" s="82"/>
      <c r="H260" s="83"/>
      <c r="I260" s="83"/>
      <c r="K260" s="70"/>
    </row>
    <row r="261" spans="1:15" s="62" customFormat="1" x14ac:dyDescent="0.2">
      <c r="A261" s="26"/>
      <c r="B261" s="8"/>
      <c r="C261" s="8"/>
      <c r="D261" s="8"/>
      <c r="E261" s="8"/>
      <c r="F261" s="62" t="s">
        <v>50</v>
      </c>
      <c r="G261" s="63">
        <v>20</v>
      </c>
      <c r="H261" s="64"/>
      <c r="I261" s="64"/>
      <c r="J261" s="63">
        <v>0</v>
      </c>
      <c r="K261" s="14">
        <f>G261*J261</f>
        <v>0</v>
      </c>
      <c r="O261" s="65"/>
    </row>
    <row r="262" spans="1:15" s="81" customFormat="1" ht="15" customHeight="1" x14ac:dyDescent="0.2">
      <c r="A262" s="26" t="s">
        <v>6</v>
      </c>
      <c r="B262" s="106" t="s">
        <v>160</v>
      </c>
      <c r="C262" s="106"/>
      <c r="D262" s="106"/>
      <c r="E262" s="106"/>
      <c r="G262" s="82"/>
      <c r="H262" s="83"/>
      <c r="I262" s="83"/>
      <c r="K262" s="70"/>
    </row>
    <row r="263" spans="1:15" s="62" customFormat="1" x14ac:dyDescent="0.2">
      <c r="A263" s="26"/>
      <c r="B263" s="89"/>
      <c r="C263" s="89"/>
      <c r="D263" s="89"/>
      <c r="E263" s="89"/>
      <c r="F263" s="62" t="s">
        <v>97</v>
      </c>
      <c r="G263" s="63">
        <v>42</v>
      </c>
      <c r="H263" s="64"/>
      <c r="I263" s="64"/>
      <c r="J263" s="63">
        <v>0</v>
      </c>
      <c r="K263" s="14">
        <f>G263*J263</f>
        <v>0</v>
      </c>
      <c r="O263" s="65"/>
    </row>
    <row r="264" spans="1:15" s="81" customFormat="1" ht="15" customHeight="1" x14ac:dyDescent="0.2">
      <c r="A264" s="26" t="s">
        <v>7</v>
      </c>
      <c r="B264" s="106" t="s">
        <v>161</v>
      </c>
      <c r="C264" s="106"/>
      <c r="D264" s="106"/>
      <c r="E264" s="106"/>
      <c r="G264" s="82"/>
      <c r="H264" s="83"/>
      <c r="I264" s="83"/>
      <c r="K264" s="70"/>
    </row>
    <row r="265" spans="1:15" s="62" customFormat="1" x14ac:dyDescent="0.2">
      <c r="A265" s="26"/>
      <c r="B265" s="89"/>
      <c r="C265" s="89"/>
      <c r="D265" s="89"/>
      <c r="E265" s="89"/>
      <c r="F265" s="62" t="s">
        <v>97</v>
      </c>
      <c r="G265" s="63">
        <v>6</v>
      </c>
      <c r="H265" s="64"/>
      <c r="I265" s="64"/>
      <c r="J265" s="63">
        <v>0</v>
      </c>
      <c r="K265" s="14">
        <f>G265*J265</f>
        <v>0</v>
      </c>
      <c r="O265" s="65"/>
    </row>
    <row r="266" spans="1:15" s="81" customFormat="1" ht="15" customHeight="1" x14ac:dyDescent="0.2">
      <c r="A266" s="26" t="s">
        <v>9</v>
      </c>
      <c r="B266" s="106" t="s">
        <v>113</v>
      </c>
      <c r="C266" s="106"/>
      <c r="D266" s="106"/>
      <c r="E266" s="106"/>
      <c r="G266" s="82"/>
      <c r="H266" s="83"/>
      <c r="I266" s="83"/>
      <c r="K266" s="70"/>
    </row>
    <row r="267" spans="1:15" s="62" customFormat="1" x14ac:dyDescent="0.2">
      <c r="A267" s="26"/>
      <c r="B267" s="89"/>
      <c r="C267" s="89"/>
      <c r="D267" s="89"/>
      <c r="E267" s="89"/>
      <c r="F267" s="62" t="s">
        <v>50</v>
      </c>
      <c r="G267" s="63">
        <v>15</v>
      </c>
      <c r="H267" s="64"/>
      <c r="I267" s="64"/>
      <c r="J267" s="63">
        <v>0</v>
      </c>
      <c r="K267" s="14">
        <f>G267*J267</f>
        <v>0</v>
      </c>
      <c r="O267" s="65"/>
    </row>
    <row r="268" spans="1:15" s="81" customFormat="1" ht="15" customHeight="1" x14ac:dyDescent="0.2">
      <c r="A268" s="26" t="s">
        <v>10</v>
      </c>
      <c r="B268" s="106" t="s">
        <v>114</v>
      </c>
      <c r="C268" s="106"/>
      <c r="D268" s="106"/>
      <c r="E268" s="106"/>
      <c r="G268" s="82"/>
      <c r="H268" s="83"/>
      <c r="I268" s="83"/>
      <c r="K268" s="70"/>
    </row>
    <row r="269" spans="1:15" s="81" customFormat="1" ht="15" customHeight="1" x14ac:dyDescent="0.2">
      <c r="A269" s="26"/>
      <c r="B269" s="106"/>
      <c r="C269" s="106"/>
      <c r="D269" s="106"/>
      <c r="E269" s="106"/>
      <c r="F269" s="62" t="s">
        <v>97</v>
      </c>
      <c r="G269" s="63">
        <v>16</v>
      </c>
      <c r="H269" s="64"/>
      <c r="I269" s="64"/>
      <c r="J269" s="63">
        <v>0</v>
      </c>
      <c r="K269" s="14">
        <f>G269*J269</f>
        <v>0</v>
      </c>
    </row>
    <row r="270" spans="1:15" s="81" customFormat="1" ht="15" customHeight="1" x14ac:dyDescent="0.2">
      <c r="A270" s="26" t="s">
        <v>15</v>
      </c>
      <c r="B270" s="106" t="s">
        <v>115</v>
      </c>
      <c r="C270" s="106"/>
      <c r="D270" s="106"/>
      <c r="E270" s="106"/>
      <c r="G270" s="82"/>
      <c r="H270" s="83"/>
      <c r="I270" s="83"/>
      <c r="K270" s="70"/>
    </row>
    <row r="271" spans="1:15" s="81" customFormat="1" ht="15" customHeight="1" x14ac:dyDescent="0.2">
      <c r="A271" s="26"/>
      <c r="B271" s="106"/>
      <c r="C271" s="106"/>
      <c r="D271" s="106"/>
      <c r="E271" s="106"/>
      <c r="F271" s="62" t="s">
        <v>50</v>
      </c>
      <c r="G271" s="63">
        <v>50</v>
      </c>
      <c r="H271" s="64"/>
      <c r="I271" s="64"/>
      <c r="J271" s="63">
        <v>0</v>
      </c>
      <c r="K271" s="14">
        <f>G271*J271</f>
        <v>0</v>
      </c>
    </row>
    <row r="272" spans="1:15" s="81" customFormat="1" ht="15" customHeight="1" x14ac:dyDescent="0.2">
      <c r="A272" s="26" t="s">
        <v>24</v>
      </c>
      <c r="B272" s="106" t="s">
        <v>116</v>
      </c>
      <c r="C272" s="106"/>
      <c r="D272" s="106"/>
      <c r="E272" s="106"/>
      <c r="G272" s="82"/>
      <c r="H272" s="83"/>
      <c r="I272" s="83"/>
      <c r="K272" s="70"/>
    </row>
    <row r="273" spans="1:18" s="81" customFormat="1" ht="15" customHeight="1" x14ac:dyDescent="0.2">
      <c r="A273" s="26"/>
      <c r="B273" s="106"/>
      <c r="C273" s="106"/>
      <c r="D273" s="106"/>
      <c r="E273" s="106"/>
      <c r="F273" s="62" t="s">
        <v>97</v>
      </c>
      <c r="G273" s="63">
        <v>64</v>
      </c>
      <c r="H273" s="64"/>
      <c r="I273" s="64"/>
      <c r="J273" s="63">
        <v>0</v>
      </c>
      <c r="K273" s="14">
        <f>G273*J273</f>
        <v>0</v>
      </c>
    </row>
    <row r="274" spans="1:18" s="81" customFormat="1" ht="15" customHeight="1" x14ac:dyDescent="0.2">
      <c r="A274" s="26" t="s">
        <v>25</v>
      </c>
      <c r="B274" s="106" t="s">
        <v>117</v>
      </c>
      <c r="C274" s="106"/>
      <c r="D274" s="106"/>
      <c r="E274" s="106"/>
      <c r="G274" s="82"/>
      <c r="H274" s="83"/>
      <c r="I274" s="83"/>
      <c r="K274" s="70"/>
    </row>
    <row r="275" spans="1:18" s="81" customFormat="1" ht="15" customHeight="1" x14ac:dyDescent="0.2">
      <c r="A275" s="26"/>
      <c r="B275" s="106"/>
      <c r="C275" s="106"/>
      <c r="D275" s="106"/>
      <c r="E275" s="106"/>
      <c r="F275" s="62" t="s">
        <v>97</v>
      </c>
      <c r="G275" s="63">
        <v>5</v>
      </c>
      <c r="H275" s="64"/>
      <c r="I275" s="64"/>
      <c r="J275" s="63">
        <v>0</v>
      </c>
      <c r="K275" s="14">
        <f>G275*J275</f>
        <v>0</v>
      </c>
    </row>
    <row r="276" spans="1:18" s="81" customFormat="1" ht="15" customHeight="1" x14ac:dyDescent="0.2">
      <c r="A276" s="26" t="s">
        <v>26</v>
      </c>
      <c r="B276" s="106" t="s">
        <v>118</v>
      </c>
      <c r="C276" s="106"/>
      <c r="D276" s="106"/>
      <c r="E276" s="106"/>
      <c r="G276" s="82"/>
      <c r="H276" s="83"/>
      <c r="I276" s="83"/>
      <c r="K276" s="70"/>
    </row>
    <row r="277" spans="1:18" s="81" customFormat="1" ht="15" customHeight="1" x14ac:dyDescent="0.2">
      <c r="A277" s="26"/>
      <c r="B277" s="106"/>
      <c r="C277" s="106"/>
      <c r="D277" s="106"/>
      <c r="E277" s="106"/>
      <c r="F277" s="62" t="s">
        <v>97</v>
      </c>
      <c r="G277" s="63">
        <v>4</v>
      </c>
      <c r="H277" s="64"/>
      <c r="I277" s="64"/>
      <c r="J277" s="63">
        <v>0</v>
      </c>
      <c r="K277" s="14">
        <f>G277*J277</f>
        <v>0</v>
      </c>
    </row>
    <row r="278" spans="1:18" s="81" customFormat="1" ht="15" customHeight="1" x14ac:dyDescent="0.2">
      <c r="A278" s="26" t="s">
        <v>46</v>
      </c>
      <c r="B278" s="106" t="s">
        <v>119</v>
      </c>
      <c r="C278" s="106"/>
      <c r="D278" s="106"/>
      <c r="E278" s="106"/>
      <c r="G278" s="82"/>
      <c r="H278" s="83"/>
      <c r="I278" s="83"/>
      <c r="K278" s="70"/>
    </row>
    <row r="279" spans="1:18" s="81" customFormat="1" ht="15" customHeight="1" x14ac:dyDescent="0.2">
      <c r="A279" s="26"/>
      <c r="B279" s="106"/>
      <c r="C279" s="106"/>
      <c r="D279" s="106"/>
      <c r="E279" s="106"/>
      <c r="F279" s="62" t="s">
        <v>97</v>
      </c>
      <c r="G279" s="63">
        <v>3</v>
      </c>
      <c r="H279" s="64"/>
      <c r="I279" s="64"/>
      <c r="J279" s="63">
        <v>0</v>
      </c>
      <c r="K279" s="14">
        <f>G279*J279</f>
        <v>0</v>
      </c>
    </row>
    <row r="280" spans="1:18" s="81" customFormat="1" ht="15" customHeight="1" x14ac:dyDescent="0.2">
      <c r="A280" s="26" t="s">
        <v>47</v>
      </c>
      <c r="B280" s="106" t="s">
        <v>120</v>
      </c>
      <c r="C280" s="106"/>
      <c r="D280" s="106"/>
      <c r="E280" s="106"/>
      <c r="G280" s="82"/>
      <c r="H280" s="83"/>
      <c r="I280" s="83"/>
      <c r="K280" s="70"/>
    </row>
    <row r="281" spans="1:18" s="81" customFormat="1" ht="15" customHeight="1" x14ac:dyDescent="0.2">
      <c r="A281" s="26"/>
      <c r="B281" s="106"/>
      <c r="C281" s="106"/>
      <c r="D281" s="106"/>
      <c r="E281" s="106"/>
      <c r="F281" s="62" t="s">
        <v>50</v>
      </c>
      <c r="G281" s="63">
        <v>6</v>
      </c>
      <c r="H281" s="64"/>
      <c r="I281" s="64"/>
      <c r="J281" s="63">
        <v>0</v>
      </c>
      <c r="K281" s="14">
        <f>G281*J281</f>
        <v>0</v>
      </c>
      <c r="R281"/>
    </row>
    <row r="282" spans="1:18" s="62" customFormat="1" ht="60" customHeight="1" x14ac:dyDescent="0.2">
      <c r="A282" s="26" t="s">
        <v>58</v>
      </c>
      <c r="B282" s="107" t="s">
        <v>164</v>
      </c>
      <c r="C282" s="107"/>
      <c r="D282" s="107"/>
      <c r="E282" s="107"/>
      <c r="G282" s="63"/>
      <c r="H282" s="64"/>
      <c r="I282" s="64"/>
      <c r="K282" s="14"/>
    </row>
    <row r="283" spans="1:18" s="62" customFormat="1" x14ac:dyDescent="0.2">
      <c r="A283" s="26"/>
      <c r="B283" s="89"/>
      <c r="C283" s="89"/>
      <c r="D283" s="89"/>
      <c r="E283" s="89"/>
      <c r="F283" s="62" t="s">
        <v>97</v>
      </c>
      <c r="G283" s="63">
        <v>3</v>
      </c>
      <c r="H283" s="64"/>
      <c r="I283" s="64"/>
      <c r="J283" s="63">
        <v>0</v>
      </c>
      <c r="K283" s="14">
        <f>G283*J283</f>
        <v>0</v>
      </c>
      <c r="O283" s="65"/>
    </row>
    <row r="284" spans="1:18" s="81" customFormat="1" ht="15" customHeight="1" x14ac:dyDescent="0.2">
      <c r="A284" s="26"/>
      <c r="B284" s="92"/>
      <c r="C284" s="92"/>
      <c r="D284" s="92"/>
      <c r="E284" s="92"/>
      <c r="F284" s="62"/>
      <c r="G284" s="63"/>
      <c r="H284" s="64"/>
      <c r="I284" s="64"/>
      <c r="J284" s="63"/>
      <c r="K284" s="14"/>
    </row>
    <row r="285" spans="1:18" s="62" customFormat="1" ht="26.1" customHeight="1" x14ac:dyDescent="0.2">
      <c r="A285" s="26" t="s">
        <v>59</v>
      </c>
      <c r="B285" s="107" t="s">
        <v>165</v>
      </c>
      <c r="C285" s="107"/>
      <c r="D285" s="107"/>
      <c r="E285" s="107"/>
      <c r="G285" s="63"/>
      <c r="H285" s="64"/>
      <c r="I285" s="64"/>
      <c r="K285" s="14"/>
    </row>
    <row r="286" spans="1:18" s="62" customFormat="1" x14ac:dyDescent="0.2">
      <c r="A286" s="26"/>
      <c r="B286" s="89"/>
      <c r="C286" s="89"/>
      <c r="D286" s="89"/>
      <c r="E286" s="89"/>
      <c r="F286" s="62" t="s">
        <v>36</v>
      </c>
      <c r="G286" s="63">
        <v>3</v>
      </c>
      <c r="H286" s="64"/>
      <c r="I286" s="64"/>
      <c r="J286" s="63">
        <v>0</v>
      </c>
      <c r="K286" s="14">
        <f>G286*J286</f>
        <v>0</v>
      </c>
      <c r="O286" s="65"/>
    </row>
    <row r="287" spans="1:18" s="62" customFormat="1" ht="20.100000000000001" customHeight="1" x14ac:dyDescent="0.2">
      <c r="A287" s="26" t="s">
        <v>121</v>
      </c>
      <c r="B287" s="107" t="s">
        <v>166</v>
      </c>
      <c r="C287" s="107"/>
      <c r="D287" s="107"/>
      <c r="E287" s="107"/>
      <c r="G287" s="63"/>
      <c r="H287" s="64"/>
      <c r="I287" s="64"/>
      <c r="K287" s="14"/>
    </row>
    <row r="288" spans="1:18" s="62" customFormat="1" x14ac:dyDescent="0.2">
      <c r="A288" s="26"/>
      <c r="B288" s="89"/>
      <c r="C288" s="89"/>
      <c r="D288" s="89"/>
      <c r="E288" s="89"/>
      <c r="F288" s="62" t="s">
        <v>122</v>
      </c>
      <c r="G288" s="63">
        <v>3</v>
      </c>
      <c r="H288" s="64"/>
      <c r="I288" s="64"/>
      <c r="J288" s="63">
        <v>0</v>
      </c>
      <c r="K288" s="14">
        <f>G288*J288</f>
        <v>0</v>
      </c>
      <c r="O288" s="65"/>
    </row>
    <row r="289" spans="1:15" s="62" customFormat="1" ht="69.95" customHeight="1" x14ac:dyDescent="0.2">
      <c r="A289" s="26" t="s">
        <v>123</v>
      </c>
      <c r="B289" s="107" t="s">
        <v>168</v>
      </c>
      <c r="C289" s="107"/>
      <c r="D289" s="107"/>
      <c r="E289" s="107"/>
      <c r="G289" s="63"/>
      <c r="H289" s="64"/>
      <c r="I289" s="64"/>
      <c r="K289" s="14"/>
    </row>
    <row r="290" spans="1:15" s="62" customFormat="1" x14ac:dyDescent="0.2">
      <c r="A290" s="26"/>
      <c r="B290" s="89"/>
      <c r="C290" s="89"/>
      <c r="D290" s="89"/>
      <c r="E290" s="89"/>
      <c r="F290" s="62" t="s">
        <v>36</v>
      </c>
      <c r="G290" s="63">
        <v>2</v>
      </c>
      <c r="H290" s="64"/>
      <c r="I290" s="64"/>
      <c r="J290" s="63">
        <v>0</v>
      </c>
      <c r="K290" s="14">
        <f>G290*J290</f>
        <v>0</v>
      </c>
      <c r="O290" s="65"/>
    </row>
    <row r="291" spans="1:15" s="62" customFormat="1" ht="39.950000000000003" customHeight="1" x14ac:dyDescent="0.2">
      <c r="A291" s="26" t="s">
        <v>124</v>
      </c>
      <c r="B291" s="107" t="s">
        <v>151</v>
      </c>
      <c r="C291" s="107"/>
      <c r="D291" s="107"/>
      <c r="E291" s="107"/>
      <c r="G291" s="63"/>
      <c r="H291" s="64"/>
      <c r="I291" s="64"/>
      <c r="K291" s="14"/>
    </row>
    <row r="292" spans="1:15" s="62" customFormat="1" x14ac:dyDescent="0.2">
      <c r="A292" s="26"/>
      <c r="B292" s="89"/>
      <c r="C292" s="89"/>
      <c r="D292" s="89"/>
      <c r="E292" s="89"/>
      <c r="F292" s="62" t="s">
        <v>36</v>
      </c>
      <c r="G292" s="99">
        <v>2</v>
      </c>
      <c r="H292" s="64"/>
      <c r="I292" s="64"/>
      <c r="J292" s="63">
        <v>0</v>
      </c>
      <c r="K292" s="14">
        <f>G292*J292</f>
        <v>0</v>
      </c>
      <c r="O292" s="65"/>
    </row>
    <row r="293" spans="1:15" s="62" customFormat="1" ht="54.95" customHeight="1" x14ac:dyDescent="0.2">
      <c r="A293" s="26" t="s">
        <v>125</v>
      </c>
      <c r="B293" s="107" t="s">
        <v>167</v>
      </c>
      <c r="C293" s="107"/>
      <c r="D293" s="107"/>
      <c r="E293" s="107"/>
      <c r="G293" s="63"/>
      <c r="H293" s="64"/>
      <c r="I293" s="64"/>
      <c r="K293" s="14"/>
    </row>
    <row r="294" spans="1:15" s="62" customFormat="1" x14ac:dyDescent="0.2">
      <c r="A294" s="26"/>
      <c r="B294" s="89"/>
      <c r="C294" s="89"/>
      <c r="D294" s="89"/>
      <c r="E294" s="89"/>
      <c r="F294" s="62" t="s">
        <v>36</v>
      </c>
      <c r="G294" s="63">
        <v>2</v>
      </c>
      <c r="H294" s="64"/>
      <c r="I294" s="64"/>
      <c r="J294" s="63">
        <v>0</v>
      </c>
      <c r="K294" s="14">
        <f>G294*J294</f>
        <v>0</v>
      </c>
      <c r="O294" s="65"/>
    </row>
    <row r="295" spans="1:15" s="62" customFormat="1" ht="35.1" customHeight="1" x14ac:dyDescent="0.2">
      <c r="A295" s="26" t="s">
        <v>126</v>
      </c>
      <c r="B295" s="107" t="s">
        <v>150</v>
      </c>
      <c r="C295" s="107"/>
      <c r="D295" s="107"/>
      <c r="E295" s="107"/>
      <c r="G295" s="63"/>
      <c r="H295" s="64"/>
      <c r="I295" s="64"/>
      <c r="K295" s="14"/>
    </row>
    <row r="296" spans="1:15" s="62" customFormat="1" x14ac:dyDescent="0.2">
      <c r="A296" s="26"/>
      <c r="B296" s="89"/>
      <c r="C296" s="89"/>
      <c r="D296" s="89"/>
      <c r="E296" s="89"/>
      <c r="F296" s="62" t="s">
        <v>36</v>
      </c>
      <c r="G296" s="63">
        <v>1</v>
      </c>
      <c r="H296" s="64"/>
      <c r="I296" s="64"/>
      <c r="J296" s="63">
        <v>0</v>
      </c>
      <c r="K296" s="14">
        <f>G296*J296</f>
        <v>0</v>
      </c>
      <c r="O296" s="65"/>
    </row>
    <row r="297" spans="1:15" s="62" customFormat="1" ht="12.95" customHeight="1" x14ac:dyDescent="0.2">
      <c r="A297" s="26" t="s">
        <v>127</v>
      </c>
      <c r="B297" s="107" t="s">
        <v>142</v>
      </c>
      <c r="C297" s="107"/>
      <c r="D297" s="107"/>
      <c r="E297" s="107"/>
      <c r="G297" s="63"/>
      <c r="H297" s="64"/>
      <c r="I297" s="64"/>
      <c r="K297" s="14"/>
    </row>
    <row r="298" spans="1:15" s="62" customFormat="1" x14ac:dyDescent="0.2">
      <c r="A298" s="26"/>
      <c r="B298" s="89"/>
      <c r="C298" s="89"/>
      <c r="D298" s="89"/>
      <c r="E298" s="89"/>
      <c r="F298" s="62" t="s">
        <v>36</v>
      </c>
      <c r="G298" s="99">
        <v>2</v>
      </c>
      <c r="H298" s="64"/>
      <c r="I298" s="64"/>
      <c r="J298" s="63">
        <v>0</v>
      </c>
      <c r="K298" s="14">
        <f>G298*J298</f>
        <v>0</v>
      </c>
      <c r="O298" s="65"/>
    </row>
    <row r="299" spans="1:15" x14ac:dyDescent="0.2">
      <c r="A299" s="26"/>
    </row>
    <row r="300" spans="1:15" s="62" customFormat="1" ht="26.1" customHeight="1" x14ac:dyDescent="0.2">
      <c r="A300" s="26" t="s">
        <v>129</v>
      </c>
      <c r="B300" s="107" t="s">
        <v>141</v>
      </c>
      <c r="C300" s="107"/>
      <c r="D300" s="107"/>
      <c r="E300" s="107"/>
      <c r="G300" s="63"/>
      <c r="H300" s="64"/>
      <c r="I300" s="64"/>
      <c r="K300" s="14"/>
    </row>
    <row r="301" spans="1:15" s="62" customFormat="1" x14ac:dyDescent="0.2">
      <c r="A301" s="26"/>
      <c r="B301" s="89"/>
      <c r="C301" s="89"/>
      <c r="D301" s="89"/>
      <c r="E301" s="89"/>
      <c r="F301" s="62" t="s">
        <v>36</v>
      </c>
      <c r="G301" s="63">
        <v>1</v>
      </c>
      <c r="H301" s="64"/>
      <c r="I301" s="64"/>
      <c r="J301" s="63">
        <v>0</v>
      </c>
      <c r="K301" s="14">
        <f>G301*J301</f>
        <v>0</v>
      </c>
      <c r="O301" s="65"/>
    </row>
    <row r="302" spans="1:15" s="62" customFormat="1" ht="54.95" customHeight="1" x14ac:dyDescent="0.2">
      <c r="A302" s="26" t="s">
        <v>140</v>
      </c>
      <c r="B302" s="107" t="s">
        <v>169</v>
      </c>
      <c r="C302" s="107"/>
      <c r="D302" s="107"/>
      <c r="E302" s="107"/>
      <c r="G302" s="63"/>
      <c r="H302" s="64"/>
      <c r="I302" s="64"/>
      <c r="K302" s="14"/>
    </row>
    <row r="303" spans="1:15" s="62" customFormat="1" x14ac:dyDescent="0.2">
      <c r="A303" s="26"/>
      <c r="B303" s="89"/>
      <c r="C303" s="89"/>
      <c r="D303" s="89"/>
      <c r="E303" s="89"/>
      <c r="F303" s="62" t="s">
        <v>36</v>
      </c>
      <c r="G303" s="63">
        <v>3</v>
      </c>
      <c r="H303" s="64"/>
      <c r="I303" s="64"/>
      <c r="J303" s="63">
        <v>0</v>
      </c>
      <c r="K303" s="14">
        <f>G303*J303</f>
        <v>0</v>
      </c>
      <c r="O303" s="65"/>
    </row>
    <row r="304" spans="1:15" x14ac:dyDescent="0.2">
      <c r="A304" s="10"/>
      <c r="B304" s="1"/>
      <c r="C304" s="1"/>
      <c r="D304" s="1"/>
      <c r="E304" s="1"/>
      <c r="J304" s="9"/>
      <c r="K304" s="14"/>
    </row>
    <row r="305" spans="1:11" x14ac:dyDescent="0.2">
      <c r="A305" s="10"/>
      <c r="B305" s="111" t="s">
        <v>130</v>
      </c>
      <c r="C305" s="111"/>
      <c r="D305" s="111"/>
      <c r="E305" s="111"/>
      <c r="F305" s="30"/>
      <c r="G305" s="31"/>
      <c r="H305" s="31"/>
      <c r="I305" s="31"/>
      <c r="J305" s="31"/>
      <c r="K305" s="31">
        <f>SUM(K260:K304)</f>
        <v>0</v>
      </c>
    </row>
    <row r="306" spans="1:11" x14ac:dyDescent="0.2">
      <c r="A306" s="10"/>
      <c r="K306" s="14"/>
    </row>
    <row r="307" spans="1:11" x14ac:dyDescent="0.2">
      <c r="A307" s="10"/>
      <c r="K307" s="14"/>
    </row>
    <row r="308" spans="1:11" x14ac:dyDescent="0.2">
      <c r="A308" s="10" t="s">
        <v>133</v>
      </c>
      <c r="B308" s="25" t="s">
        <v>132</v>
      </c>
    </row>
    <row r="309" spans="1:11" ht="114" customHeight="1" x14ac:dyDescent="0.2">
      <c r="A309" s="26"/>
      <c r="B309" s="110" t="s">
        <v>162</v>
      </c>
      <c r="C309" s="110"/>
      <c r="D309" s="110"/>
      <c r="E309" s="110"/>
      <c r="K309" s="14"/>
    </row>
    <row r="310" spans="1:11" x14ac:dyDescent="0.2">
      <c r="A310" s="10"/>
      <c r="B310" s="1"/>
      <c r="C310" s="1"/>
      <c r="D310" s="1"/>
      <c r="E310" s="1"/>
      <c r="J310" s="9"/>
      <c r="K310" s="14"/>
    </row>
    <row r="311" spans="1:11" x14ac:dyDescent="0.2">
      <c r="A311" s="10"/>
      <c r="B311" s="1"/>
      <c r="C311" s="1"/>
      <c r="D311" s="1"/>
      <c r="E311" s="1"/>
      <c r="J311" s="9"/>
      <c r="K311" s="14"/>
    </row>
    <row r="312" spans="1:11" ht="26.1" customHeight="1" x14ac:dyDescent="0.2">
      <c r="A312" s="26" t="s">
        <v>2</v>
      </c>
      <c r="B312" s="108" t="s">
        <v>135</v>
      </c>
      <c r="C312" s="108"/>
      <c r="D312" s="108"/>
      <c r="E312" s="108"/>
      <c r="K312" s="14"/>
    </row>
    <row r="313" spans="1:11" x14ac:dyDescent="0.2">
      <c r="A313" s="10"/>
      <c r="B313" s="1"/>
      <c r="C313" s="1"/>
      <c r="D313" s="1"/>
      <c r="E313" s="1"/>
      <c r="F313" t="s">
        <v>36</v>
      </c>
      <c r="G313" s="9">
        <v>1</v>
      </c>
      <c r="J313" s="9">
        <v>0</v>
      </c>
      <c r="K313" s="14">
        <f t="shared" ref="K313:K316" si="3">G313*J313</f>
        <v>0</v>
      </c>
    </row>
    <row r="314" spans="1:11" x14ac:dyDescent="0.2">
      <c r="A314" s="10"/>
      <c r="B314" s="1"/>
      <c r="C314" s="1"/>
      <c r="D314" s="1"/>
      <c r="E314" s="1"/>
      <c r="J314" s="9"/>
      <c r="K314" s="14"/>
    </row>
    <row r="315" spans="1:11" ht="44.25" customHeight="1" x14ac:dyDescent="0.2">
      <c r="A315" s="26" t="s">
        <v>6</v>
      </c>
      <c r="B315" s="108" t="s">
        <v>136</v>
      </c>
      <c r="C315" s="108"/>
      <c r="D315" s="108"/>
      <c r="E315" s="108"/>
      <c r="K315" s="14"/>
    </row>
    <row r="316" spans="1:11" x14ac:dyDescent="0.2">
      <c r="A316" s="10"/>
      <c r="B316" s="1"/>
      <c r="C316" s="1"/>
      <c r="D316" s="1"/>
      <c r="E316" s="1"/>
      <c r="F316" s="62" t="s">
        <v>50</v>
      </c>
      <c r="G316" s="9">
        <v>65</v>
      </c>
      <c r="J316" s="9">
        <v>0</v>
      </c>
      <c r="K316" s="14">
        <f t="shared" si="3"/>
        <v>0</v>
      </c>
    </row>
    <row r="317" spans="1:11" ht="44.25" customHeight="1" x14ac:dyDescent="0.2">
      <c r="A317" s="26" t="s">
        <v>7</v>
      </c>
      <c r="B317" s="108" t="s">
        <v>137</v>
      </c>
      <c r="C317" s="108"/>
      <c r="D317" s="108"/>
      <c r="E317" s="108"/>
      <c r="K317" s="14"/>
    </row>
    <row r="318" spans="1:11" x14ac:dyDescent="0.2">
      <c r="A318" s="10"/>
      <c r="B318" s="1"/>
      <c r="C318" s="1"/>
      <c r="D318" s="1"/>
      <c r="E318" s="1"/>
      <c r="F318" s="62" t="s">
        <v>83</v>
      </c>
      <c r="G318" s="98">
        <v>4</v>
      </c>
      <c r="J318" s="9">
        <v>0</v>
      </c>
      <c r="K318" s="14">
        <f t="shared" ref="K318" si="4">G318*J318</f>
        <v>0</v>
      </c>
    </row>
    <row r="319" spans="1:11" ht="12.95" customHeight="1" x14ac:dyDescent="0.2">
      <c r="A319" s="26" t="s">
        <v>9</v>
      </c>
      <c r="B319" s="108" t="s">
        <v>138</v>
      </c>
      <c r="C319" s="108"/>
      <c r="D319" s="108"/>
      <c r="E319" s="108"/>
      <c r="K319" s="14"/>
    </row>
    <row r="320" spans="1:11" x14ac:dyDescent="0.2">
      <c r="A320" s="10"/>
      <c r="B320" s="1"/>
      <c r="C320" s="1"/>
      <c r="D320" s="1"/>
      <c r="E320" s="1"/>
      <c r="F320" s="62" t="s">
        <v>83</v>
      </c>
      <c r="G320" s="9">
        <v>1</v>
      </c>
      <c r="J320" s="9">
        <v>0</v>
      </c>
      <c r="K320" s="14">
        <f t="shared" ref="K320" si="5">G320*J320</f>
        <v>0</v>
      </c>
    </row>
    <row r="321" spans="1:17" ht="26.1" customHeight="1" x14ac:dyDescent="0.2">
      <c r="A321" s="26" t="s">
        <v>10</v>
      </c>
      <c r="B321" s="108" t="s">
        <v>139</v>
      </c>
      <c r="C321" s="108"/>
      <c r="D321" s="108"/>
      <c r="E321" s="108"/>
      <c r="K321" s="14"/>
    </row>
    <row r="322" spans="1:17" x14ac:dyDescent="0.2">
      <c r="A322" s="10"/>
      <c r="B322" s="1"/>
      <c r="C322" s="1"/>
      <c r="D322" s="1"/>
      <c r="E322" s="1"/>
      <c r="F322" s="62" t="s">
        <v>83</v>
      </c>
      <c r="G322" s="9">
        <v>1</v>
      </c>
      <c r="J322" s="9">
        <v>0</v>
      </c>
      <c r="K322" s="14">
        <f t="shared" ref="K322" si="6">G322*J322</f>
        <v>0</v>
      </c>
    </row>
    <row r="323" spans="1:17" x14ac:dyDescent="0.2">
      <c r="A323" s="10"/>
      <c r="B323" s="1"/>
      <c r="C323" s="1"/>
      <c r="D323" s="1"/>
      <c r="E323" s="1"/>
      <c r="J323" s="9"/>
      <c r="K323" s="14"/>
    </row>
    <row r="324" spans="1:17" x14ac:dyDescent="0.2">
      <c r="A324" s="10"/>
      <c r="B324" s="111" t="s">
        <v>134</v>
      </c>
      <c r="C324" s="111"/>
      <c r="D324" s="111"/>
      <c r="E324" s="111"/>
      <c r="F324" s="30"/>
      <c r="G324" s="31"/>
      <c r="H324" s="31"/>
      <c r="I324" s="31"/>
      <c r="J324" s="31"/>
      <c r="K324" s="31">
        <f>SUM(K313:K323)</f>
        <v>0</v>
      </c>
    </row>
    <row r="325" spans="1:17" x14ac:dyDescent="0.2">
      <c r="A325" s="84"/>
      <c r="K325" s="14"/>
    </row>
    <row r="326" spans="1:17" x14ac:dyDescent="0.2">
      <c r="A326" s="84"/>
      <c r="B326" s="25" t="s">
        <v>152</v>
      </c>
      <c r="C326" s="25"/>
      <c r="D326" s="25"/>
      <c r="E326" s="25"/>
      <c r="F326" s="25"/>
      <c r="G326" s="104"/>
      <c r="H326" s="105"/>
      <c r="I326" s="105"/>
      <c r="J326" s="25"/>
      <c r="K326" s="105"/>
      <c r="L326" s="25"/>
      <c r="M326" s="25"/>
      <c r="N326" s="25"/>
      <c r="O326" s="25"/>
      <c r="P326" s="25"/>
      <c r="Q326" s="25"/>
    </row>
    <row r="327" spans="1:17" x14ac:dyDescent="0.2">
      <c r="A327" s="84"/>
      <c r="B327" s="25" t="s">
        <v>153</v>
      </c>
      <c r="C327" s="25"/>
      <c r="D327" s="25"/>
      <c r="E327" s="25"/>
      <c r="F327" s="25"/>
      <c r="G327" s="104"/>
      <c r="H327" s="105"/>
      <c r="I327" s="105"/>
      <c r="J327" s="25"/>
      <c r="K327" s="25"/>
      <c r="L327" s="25"/>
      <c r="M327" s="25"/>
      <c r="N327" s="25"/>
      <c r="O327" s="25"/>
      <c r="P327" s="25"/>
      <c r="Q327" s="25"/>
    </row>
    <row r="328" spans="1:17" x14ac:dyDescent="0.2">
      <c r="A328" s="84"/>
      <c r="B328" s="25"/>
      <c r="K328" s="14"/>
    </row>
    <row r="329" spans="1:17" ht="12.95" customHeight="1" x14ac:dyDescent="0.2">
      <c r="A329" s="84"/>
      <c r="B329" s="108"/>
      <c r="C329" s="108"/>
      <c r="D329" s="108"/>
      <c r="E329" s="108"/>
      <c r="K329" s="14"/>
    </row>
    <row r="330" spans="1:17" ht="12.95" customHeight="1" x14ac:dyDescent="0.2">
      <c r="A330" s="86"/>
      <c r="B330" s="108"/>
      <c r="C330" s="108"/>
      <c r="D330" s="108"/>
      <c r="E330" s="108"/>
      <c r="K330" s="14"/>
    </row>
    <row r="331" spans="1:17" x14ac:dyDescent="0.2">
      <c r="A331" s="84"/>
      <c r="B331" s="1"/>
      <c r="C331" s="1"/>
      <c r="D331" s="1"/>
      <c r="E331" s="1"/>
      <c r="F331" s="62"/>
      <c r="J331" s="9"/>
      <c r="K331" s="14"/>
    </row>
    <row r="332" spans="1:17" x14ac:dyDescent="0.2">
      <c r="A332" s="84"/>
      <c r="B332" s="108"/>
      <c r="C332" s="108"/>
      <c r="D332" s="108"/>
      <c r="E332" s="108"/>
      <c r="J332" s="9"/>
      <c r="K332" s="14"/>
    </row>
    <row r="333" spans="1:17" x14ac:dyDescent="0.2">
      <c r="A333" s="84"/>
      <c r="B333" s="1"/>
      <c r="C333" s="1"/>
      <c r="D333" s="1"/>
      <c r="E333" s="1"/>
    </row>
    <row r="334" spans="1:17" s="68" customFormat="1" x14ac:dyDescent="0.2">
      <c r="A334" s="84"/>
      <c r="B334" s="85"/>
      <c r="C334" s="85"/>
      <c r="D334" s="85"/>
      <c r="E334" s="85"/>
      <c r="F334" s="78"/>
      <c r="G334" s="79"/>
      <c r="H334" s="79"/>
      <c r="I334" s="79"/>
      <c r="J334" s="79"/>
      <c r="K334" s="79"/>
    </row>
    <row r="336" spans="1:17" x14ac:dyDescent="0.2">
      <c r="N336" s="67"/>
    </row>
    <row r="340" spans="7:7" x14ac:dyDescent="0.2">
      <c r="G340" s="67"/>
    </row>
    <row r="341" spans="7:7" x14ac:dyDescent="0.2">
      <c r="G341" s="67"/>
    </row>
    <row r="342" spans="7:7" x14ac:dyDescent="0.2">
      <c r="G342" s="67"/>
    </row>
    <row r="343" spans="7:7" x14ac:dyDescent="0.2">
      <c r="G343" s="67"/>
    </row>
    <row r="344" spans="7:7" x14ac:dyDescent="0.2">
      <c r="G344" s="67"/>
    </row>
    <row r="345" spans="7:7" x14ac:dyDescent="0.2">
      <c r="G345"/>
    </row>
    <row r="346" spans="7:7" x14ac:dyDescent="0.2">
      <c r="G346" s="67"/>
    </row>
    <row r="347" spans="7:7" x14ac:dyDescent="0.2">
      <c r="G347" s="67"/>
    </row>
    <row r="348" spans="7:7" x14ac:dyDescent="0.2">
      <c r="G348" s="67"/>
    </row>
    <row r="349" spans="7:7" x14ac:dyDescent="0.2">
      <c r="G349" s="67"/>
    </row>
    <row r="350" spans="7:7" x14ac:dyDescent="0.2">
      <c r="G350" s="67"/>
    </row>
    <row r="351" spans="7:7" x14ac:dyDescent="0.2">
      <c r="G351" s="67"/>
    </row>
    <row r="352" spans="7:7" x14ac:dyDescent="0.2">
      <c r="G352"/>
    </row>
    <row r="353" spans="7:7" x14ac:dyDescent="0.2">
      <c r="G353" s="67"/>
    </row>
    <row r="354" spans="7:7" x14ac:dyDescent="0.2">
      <c r="G354" s="67"/>
    </row>
    <row r="355" spans="7:7" x14ac:dyDescent="0.2">
      <c r="G355" s="67"/>
    </row>
  </sheetData>
  <mergeCells count="120">
    <mergeCell ref="B212:E212"/>
    <mergeCell ref="B154:E154"/>
    <mergeCell ref="B262:E262"/>
    <mergeCell ref="B264:E264"/>
    <mergeCell ref="B266:E266"/>
    <mergeCell ref="B211:E211"/>
    <mergeCell ref="B145:E145"/>
    <mergeCell ref="B148:E148"/>
    <mergeCell ref="B151:E151"/>
    <mergeCell ref="B210:E210"/>
    <mergeCell ref="B162:E162"/>
    <mergeCell ref="B166:E166"/>
    <mergeCell ref="B190:E190"/>
    <mergeCell ref="B169:E169"/>
    <mergeCell ref="B206:E206"/>
    <mergeCell ref="B203:E203"/>
    <mergeCell ref="B199:E199"/>
    <mergeCell ref="B214:E214"/>
    <mergeCell ref="B251:E251"/>
    <mergeCell ref="B193:E193"/>
    <mergeCell ref="B196:E196"/>
    <mergeCell ref="B248:E248"/>
    <mergeCell ref="B260:E260"/>
    <mergeCell ref="B224:E224"/>
    <mergeCell ref="B178:E178"/>
    <mergeCell ref="B181:E181"/>
    <mergeCell ref="B102:E102"/>
    <mergeCell ref="B99:D99"/>
    <mergeCell ref="A95:D95"/>
    <mergeCell ref="G49:H49"/>
    <mergeCell ref="B89:C89"/>
    <mergeCell ref="B81:C81"/>
    <mergeCell ref="D70:H70"/>
    <mergeCell ref="D69:H69"/>
    <mergeCell ref="B78:C78"/>
    <mergeCell ref="B76:F76"/>
    <mergeCell ref="B136:E136"/>
    <mergeCell ref="B137:E137"/>
    <mergeCell ref="B138:E138"/>
    <mergeCell ref="B139:E139"/>
    <mergeCell ref="B130:E130"/>
    <mergeCell ref="B133:E133"/>
    <mergeCell ref="B114:E114"/>
    <mergeCell ref="B124:E124"/>
    <mergeCell ref="B105:E105"/>
    <mergeCell ref="B117:E117"/>
    <mergeCell ref="B108:E108"/>
    <mergeCell ref="B111:E111"/>
    <mergeCell ref="B289:E289"/>
    <mergeCell ref="B291:E291"/>
    <mergeCell ref="B293:E293"/>
    <mergeCell ref="D11:G11"/>
    <mergeCell ref="D13:G13"/>
    <mergeCell ref="B33:D33"/>
    <mergeCell ref="D14:G14"/>
    <mergeCell ref="D23:H23"/>
    <mergeCell ref="D24:H24"/>
    <mergeCell ref="B142:E142"/>
    <mergeCell ref="B192:E192"/>
    <mergeCell ref="B187:E187"/>
    <mergeCell ref="C49:D49"/>
    <mergeCell ref="D62:G62"/>
    <mergeCell ref="B134:E134"/>
    <mergeCell ref="B184:E184"/>
    <mergeCell ref="B191:E191"/>
    <mergeCell ref="B174:E174"/>
    <mergeCell ref="B159:E159"/>
    <mergeCell ref="B127:E127"/>
    <mergeCell ref="D63:G63"/>
    <mergeCell ref="D71:H71"/>
    <mergeCell ref="D60:G60"/>
    <mergeCell ref="B171:E171"/>
    <mergeCell ref="B231:E231"/>
    <mergeCell ref="B218:E218"/>
    <mergeCell ref="B324:E324"/>
    <mergeCell ref="B258:E258"/>
    <mergeCell ref="B279:E279"/>
    <mergeCell ref="B280:E280"/>
    <mergeCell ref="B281:E281"/>
    <mergeCell ref="B282:E282"/>
    <mergeCell ref="B285:E285"/>
    <mergeCell ref="B227:E227"/>
    <mergeCell ref="B234:E234"/>
    <mergeCell ref="B237:E237"/>
    <mergeCell ref="B240:E240"/>
    <mergeCell ref="B242:E242"/>
    <mergeCell ref="B244:E244"/>
    <mergeCell ref="B246:E246"/>
    <mergeCell ref="B295:E295"/>
    <mergeCell ref="B317:E317"/>
    <mergeCell ref="B319:E319"/>
    <mergeCell ref="B300:E300"/>
    <mergeCell ref="B302:E302"/>
    <mergeCell ref="B297:E297"/>
    <mergeCell ref="B287:E287"/>
    <mergeCell ref="B315:E315"/>
    <mergeCell ref="B208:E208"/>
    <mergeCell ref="B207:E207"/>
    <mergeCell ref="B219:E219"/>
    <mergeCell ref="B222:E222"/>
    <mergeCell ref="B332:E332"/>
    <mergeCell ref="B329:E329"/>
    <mergeCell ref="B312:E312"/>
    <mergeCell ref="B321:E321"/>
    <mergeCell ref="B156:E156"/>
    <mergeCell ref="B330:E330"/>
    <mergeCell ref="B309:E309"/>
    <mergeCell ref="B305:E305"/>
    <mergeCell ref="B268:E268"/>
    <mergeCell ref="B269:E269"/>
    <mergeCell ref="B270:E270"/>
    <mergeCell ref="B271:E271"/>
    <mergeCell ref="B272:E272"/>
    <mergeCell ref="B273:E273"/>
    <mergeCell ref="B274:E274"/>
    <mergeCell ref="B275:E275"/>
    <mergeCell ref="B276:E276"/>
    <mergeCell ref="B277:E277"/>
    <mergeCell ref="B278:E278"/>
    <mergeCell ref="B209:E209"/>
  </mergeCells>
  <phoneticPr fontId="0" type="noConversion"/>
  <pageMargins left="0.98425196850393704" right="0.39370078740157483" top="0.98425196850393704" bottom="0.98425196850393704" header="0" footer="0"/>
  <pageSetup paperSize="9" orientation="portrait" r:id="rId1"/>
  <headerFooter alignWithMargins="0">
    <oddFooter>&amp;R&amp;P</oddFooter>
  </headerFooter>
  <rowBreaks count="2" manualBreakCount="2">
    <brk id="53" max="16383" man="1"/>
    <brk id="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GO dela</vt:lpstr>
      <vt:lpstr>'GO dela'!Področje_tiskanja</vt:lpstr>
      <vt:lpstr>'GO dela'!Tiskanje_naslovov</vt:lpstr>
    </vt:vector>
  </TitlesOfParts>
  <Company>IRTAS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Sašo</dc:creator>
  <cp:lastModifiedBy>jurij</cp:lastModifiedBy>
  <cp:lastPrinted>2021-02-02T09:31:50Z</cp:lastPrinted>
  <dcterms:created xsi:type="dcterms:W3CDTF">2002-03-21T11:53:44Z</dcterms:created>
  <dcterms:modified xsi:type="dcterms:W3CDTF">2021-03-01T08:08:49Z</dcterms:modified>
</cp:coreProperties>
</file>