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ezovarN\Documents\javna naročila 2019- 2023\sklopi 2019-2023\"/>
    </mc:Choice>
  </mc:AlternateContent>
  <bookViews>
    <workbookView xWindow="0" yWindow="0" windowWidth="25200" windowHeight="102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7" i="1" l="1"/>
  <c r="H109" i="1" l="1"/>
  <c r="I109" i="1"/>
  <c r="F108" i="1" l="1"/>
  <c r="G108" i="1" s="1"/>
  <c r="L108" i="1"/>
  <c r="M108" i="1" s="1"/>
  <c r="F15" i="1" l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G100" i="1" s="1"/>
  <c r="F101" i="1"/>
  <c r="F102" i="1"/>
  <c r="F103" i="1"/>
  <c r="F104" i="1"/>
  <c r="F105" i="1"/>
  <c r="F106" i="1"/>
  <c r="F107" i="1"/>
  <c r="F109" i="1" l="1"/>
  <c r="G23" i="1"/>
  <c r="G96" i="1"/>
  <c r="L16" i="1"/>
  <c r="L17" i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L30" i="1"/>
  <c r="L31" i="1"/>
  <c r="M31" i="1" s="1"/>
  <c r="L32" i="1"/>
  <c r="M32" i="1" s="1"/>
  <c r="L33" i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L42" i="1"/>
  <c r="M42" i="1" s="1"/>
  <c r="L43" i="1"/>
  <c r="M43" i="1" s="1"/>
  <c r="L44" i="1"/>
  <c r="M44" i="1" s="1"/>
  <c r="L45" i="1"/>
  <c r="L46" i="1"/>
  <c r="M46" i="1" s="1"/>
  <c r="L47" i="1"/>
  <c r="M47" i="1" s="1"/>
  <c r="L48" i="1"/>
  <c r="M48" i="1" s="1"/>
  <c r="L49" i="1"/>
  <c r="L50" i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L58" i="1"/>
  <c r="M58" i="1" s="1"/>
  <c r="L59" i="1"/>
  <c r="M59" i="1" s="1"/>
  <c r="L60" i="1"/>
  <c r="M60" i="1" s="1"/>
  <c r="L61" i="1"/>
  <c r="L62" i="1"/>
  <c r="L63" i="1"/>
  <c r="M63" i="1" s="1"/>
  <c r="L64" i="1"/>
  <c r="M64" i="1" s="1"/>
  <c r="L65" i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L74" i="1"/>
  <c r="M74" i="1" s="1"/>
  <c r="L75" i="1"/>
  <c r="M75" i="1" s="1"/>
  <c r="L76" i="1"/>
  <c r="M76" i="1" s="1"/>
  <c r="L77" i="1"/>
  <c r="L78" i="1"/>
  <c r="M78" i="1" s="1"/>
  <c r="L79" i="1"/>
  <c r="L80" i="1"/>
  <c r="M80" i="1" s="1"/>
  <c r="L81" i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L90" i="1"/>
  <c r="M90" i="1" s="1"/>
  <c r="L91" i="1"/>
  <c r="M91" i="1" s="1"/>
  <c r="L92" i="1"/>
  <c r="M92" i="1" s="1"/>
  <c r="L93" i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L102" i="1"/>
  <c r="M102" i="1" s="1"/>
  <c r="L103" i="1"/>
  <c r="M103" i="1" s="1"/>
  <c r="L104" i="1"/>
  <c r="M104" i="1" s="1"/>
  <c r="L105" i="1"/>
  <c r="L106" i="1"/>
  <c r="M106" i="1" s="1"/>
  <c r="L107" i="1"/>
  <c r="M107" i="1" s="1"/>
  <c r="M16" i="1"/>
  <c r="M17" i="1"/>
  <c r="M18" i="1"/>
  <c r="M29" i="1"/>
  <c r="M30" i="1"/>
  <c r="M33" i="1"/>
  <c r="M41" i="1"/>
  <c r="M45" i="1"/>
  <c r="M49" i="1"/>
  <c r="M50" i="1"/>
  <c r="M57" i="1"/>
  <c r="M61" i="1"/>
  <c r="M62" i="1"/>
  <c r="M65" i="1"/>
  <c r="M73" i="1"/>
  <c r="M77" i="1"/>
  <c r="M79" i="1"/>
  <c r="M81" i="1"/>
  <c r="M89" i="1"/>
  <c r="M93" i="1"/>
  <c r="M101" i="1"/>
  <c r="M105" i="1"/>
  <c r="L15" i="1"/>
  <c r="M15" i="1" s="1"/>
  <c r="G18" i="1" l="1"/>
  <c r="G19" i="1"/>
  <c r="G22" i="1"/>
  <c r="G26" i="1"/>
  <c r="G27" i="1"/>
  <c r="G30" i="1"/>
  <c r="G31" i="1"/>
  <c r="G34" i="1"/>
  <c r="G35" i="1"/>
  <c r="G38" i="1"/>
  <c r="G39" i="1"/>
  <c r="G42" i="1"/>
  <c r="G43" i="1"/>
  <c r="G46" i="1"/>
  <c r="G47" i="1"/>
  <c r="G50" i="1"/>
  <c r="G51" i="1"/>
  <c r="G54" i="1"/>
  <c r="G55" i="1"/>
  <c r="G58" i="1"/>
  <c r="G59" i="1"/>
  <c r="G62" i="1"/>
  <c r="G63" i="1"/>
  <c r="G66" i="1"/>
  <c r="G67" i="1"/>
  <c r="G69" i="1"/>
  <c r="G70" i="1"/>
  <c r="G73" i="1"/>
  <c r="G74" i="1"/>
  <c r="G77" i="1"/>
  <c r="G78" i="1"/>
  <c r="G81" i="1"/>
  <c r="G82" i="1"/>
  <c r="G85" i="1"/>
  <c r="G86" i="1"/>
  <c r="G89" i="1"/>
  <c r="G90" i="1"/>
  <c r="G93" i="1"/>
  <c r="G94" i="1"/>
  <c r="G97" i="1"/>
  <c r="G98" i="1"/>
  <c r="G101" i="1"/>
  <c r="G102" i="1"/>
  <c r="G105" i="1"/>
  <c r="G106" i="1"/>
  <c r="G16" i="1"/>
  <c r="G17" i="1"/>
  <c r="G20" i="1"/>
  <c r="G21" i="1"/>
  <c r="G24" i="1"/>
  <c r="G25" i="1"/>
  <c r="G28" i="1"/>
  <c r="G29" i="1"/>
  <c r="G32" i="1"/>
  <c r="G33" i="1"/>
  <c r="G36" i="1"/>
  <c r="G37" i="1"/>
  <c r="G40" i="1"/>
  <c r="G41" i="1"/>
  <c r="G44" i="1"/>
  <c r="G45" i="1"/>
  <c r="G48" i="1"/>
  <c r="G49" i="1"/>
  <c r="G52" i="1"/>
  <c r="G53" i="1"/>
  <c r="G56" i="1"/>
  <c r="G57" i="1"/>
  <c r="G60" i="1"/>
  <c r="G61" i="1"/>
  <c r="G64" i="1"/>
  <c r="G65" i="1"/>
  <c r="G68" i="1"/>
  <c r="G71" i="1"/>
  <c r="G72" i="1"/>
  <c r="G75" i="1"/>
  <c r="G76" i="1"/>
  <c r="G79" i="1"/>
  <c r="G80" i="1"/>
  <c r="G83" i="1"/>
  <c r="G84" i="1"/>
  <c r="G87" i="1"/>
  <c r="G88" i="1"/>
  <c r="G91" i="1"/>
  <c r="G92" i="1"/>
  <c r="G95" i="1"/>
  <c r="G99" i="1"/>
  <c r="G103" i="1"/>
  <c r="G104" i="1"/>
  <c r="G15" i="1"/>
  <c r="G109" i="1" l="1"/>
</calcChain>
</file>

<file path=xl/sharedStrings.xml><?xml version="1.0" encoding="utf-8"?>
<sst xmlns="http://schemas.openxmlformats.org/spreadsheetml/2006/main" count="151" uniqueCount="147">
  <si>
    <t>Ponudnik:</t>
  </si>
  <si>
    <t>naslov:</t>
  </si>
  <si>
    <t>količina</t>
  </si>
  <si>
    <t xml:space="preserve">merska </t>
  </si>
  <si>
    <t>enota</t>
  </si>
  <si>
    <t>okvirna                     količina</t>
  </si>
  <si>
    <t>št</t>
  </si>
  <si>
    <t>Zap.</t>
  </si>
  <si>
    <t>Cesta 9. avgusta 44</t>
  </si>
  <si>
    <t xml:space="preserve">blagovna </t>
  </si>
  <si>
    <t>št.živil po</t>
  </si>
  <si>
    <t>merilu</t>
  </si>
  <si>
    <t>št živil po</t>
  </si>
  <si>
    <t xml:space="preserve">DDV </t>
  </si>
  <si>
    <t xml:space="preserve">6 = 3*5 </t>
  </si>
  <si>
    <t>brez ddv</t>
  </si>
  <si>
    <t>v eur</t>
  </si>
  <si>
    <t xml:space="preserve">vrednost </t>
  </si>
  <si>
    <t xml:space="preserve">brez ddv  </t>
  </si>
  <si>
    <t>za ocenjeno</t>
  </si>
  <si>
    <t xml:space="preserve">količino </t>
  </si>
  <si>
    <t>znamka/</t>
  </si>
  <si>
    <t xml:space="preserve">trgovsko </t>
  </si>
  <si>
    <t>ime</t>
  </si>
  <si>
    <t xml:space="preserve">ponujena </t>
  </si>
  <si>
    <t>gramatura</t>
  </si>
  <si>
    <t xml:space="preserve">cena </t>
  </si>
  <si>
    <t xml:space="preserve">ponudbene </t>
  </si>
  <si>
    <t>gramature</t>
  </si>
  <si>
    <t>cena/</t>
  </si>
  <si>
    <t>enoto</t>
  </si>
  <si>
    <t xml:space="preserve"> "Eko </t>
  </si>
  <si>
    <t>kakovosti"</t>
  </si>
  <si>
    <t>transakcijski račun</t>
  </si>
  <si>
    <t>davčna številka</t>
  </si>
  <si>
    <t>artikel (živilo)</t>
  </si>
  <si>
    <t>7 = 5* ddv</t>
  </si>
  <si>
    <r>
      <t xml:space="preserve">Naročnik: </t>
    </r>
    <r>
      <rPr>
        <b/>
        <sz val="11"/>
        <color theme="1"/>
        <rFont val="Calibri"/>
        <family val="2"/>
        <charset val="238"/>
        <scheme val="minor"/>
      </rPr>
      <t>OŠ Ivana Skvarče Zagorje ob Savi</t>
    </r>
  </si>
  <si>
    <t>Gorčica kom 600 - 700 g</t>
  </si>
  <si>
    <t>Čokolada jedilna 45 % kakavov delež 300 g do 500 g</t>
  </si>
  <si>
    <t>Čaj hibiskus(šipek, hibiskus) od 750 do 1 kg</t>
  </si>
  <si>
    <t>Čaj breskev 1 kg</t>
  </si>
  <si>
    <t>Ajvar 650 g</t>
  </si>
  <si>
    <t>Kompot ananas 3035 g</t>
  </si>
  <si>
    <t>Majoneza 630 g</t>
  </si>
  <si>
    <t>Majoneza 5 l</t>
  </si>
  <si>
    <t>Marmelada 3 do 5 kg</t>
  </si>
  <si>
    <t>Mleko v prahu 1 kg</t>
  </si>
  <si>
    <t>Olje bučno 1 l</t>
  </si>
  <si>
    <t>Paprika mleta 1 kg</t>
  </si>
  <si>
    <t>Paradižnikovi pelati 2,5 kg</t>
  </si>
  <si>
    <t>Rdeča pesa najmanj 650 g</t>
  </si>
  <si>
    <t>Sladkor vanilij 1kg</t>
  </si>
  <si>
    <t>Marmelada brusnica 200 do 400 g</t>
  </si>
  <si>
    <t>Tablete šumeče mg</t>
  </si>
  <si>
    <t>Skupaj</t>
  </si>
  <si>
    <t>NAVODILA ZA IZPOLNJEVANJE</t>
  </si>
  <si>
    <t>Vsoto ponudnik prepiše v ponudbeni obrazec pri ustreznem sklopu in merilu "Shema kakovosti".</t>
  </si>
  <si>
    <t>Vsoto ponudnik prepiše v ponudbeni obrazec v polje merila"Eko živila".</t>
  </si>
  <si>
    <t>Artičoke 250 g - 300 g</t>
  </si>
  <si>
    <t xml:space="preserve">Arašidi 250 g </t>
  </si>
  <si>
    <t>Barvilo jedilne barve 100 ml</t>
  </si>
  <si>
    <t>Jedilni škrob kot Gustin, 200 g</t>
  </si>
  <si>
    <t xml:space="preserve">Kakao instant napitek 2- 5 kg </t>
  </si>
  <si>
    <t xml:space="preserve">Kava žitna bela instan 200 - 1000 g </t>
  </si>
  <si>
    <t>Kis balzamičen 0, 5 l</t>
  </si>
  <si>
    <t xml:space="preserve">Krema za kremne rezine 1 kg </t>
  </si>
  <si>
    <t>Kumarice kisle 650 g - 700 g</t>
  </si>
  <si>
    <t>Namaz dvobarvni 3 kg(kot evrokrem)</t>
  </si>
  <si>
    <t>Rum 1 l</t>
  </si>
  <si>
    <t>Sladkor 1 kg</t>
  </si>
  <si>
    <t>Soda bikarbona 250 g</t>
  </si>
  <si>
    <t>Ticino masa 1 kg</t>
  </si>
  <si>
    <t>Čaj jagoda vanilija 1 kg</t>
  </si>
  <si>
    <t>Čokolada(bombonera) bajadera 200 g</t>
  </si>
  <si>
    <t>Čokoladni  jajček(kot kinder)</t>
  </si>
  <si>
    <t>Kurkuma 50 g</t>
  </si>
  <si>
    <t>Olive 600 g</t>
  </si>
  <si>
    <t>Sol 1 kg</t>
  </si>
  <si>
    <t>Želatina 100 g</t>
  </si>
  <si>
    <t>Curry 400 g</t>
  </si>
  <si>
    <t>Šetraj 1200 g</t>
  </si>
  <si>
    <t>Rdeča pesa 4250 g</t>
  </si>
  <si>
    <t>Sladkor v prahu 500 g</t>
  </si>
  <si>
    <t>Stročji fižol 4200 g</t>
  </si>
  <si>
    <t>Poper celi 600 g</t>
  </si>
  <si>
    <t>Koper 600 - 1200 g</t>
  </si>
  <si>
    <t>Čili 600 - 1200 g</t>
  </si>
  <si>
    <t>Bazilika 600 - 1200  g</t>
  </si>
  <si>
    <t>Cimet 600 - 1200 g</t>
  </si>
  <si>
    <t>Drobnjak 600 - 1200 g</t>
  </si>
  <si>
    <t>Lovorjev list  600 - 1200 g</t>
  </si>
  <si>
    <t>Majaron 600 -1200 g</t>
  </si>
  <si>
    <t>Peteršilj 600 - 1200 g</t>
  </si>
  <si>
    <t>Rožmarin 600 - 1200 g</t>
  </si>
  <si>
    <t>Timijan 600 - 1200 g</t>
  </si>
  <si>
    <t>Origano 600 - 1200 g</t>
  </si>
  <si>
    <t>Marmelada marelica 3000 g</t>
  </si>
  <si>
    <t>Moka kokosova 500 g</t>
  </si>
  <si>
    <t>Olje sončnično 100%, 2 l</t>
  </si>
  <si>
    <t>Olje sončnično 100%, 1 l</t>
  </si>
  <si>
    <t>Olje sončnično 100%, 10 l</t>
  </si>
  <si>
    <t>Olje olivno 1 l</t>
  </si>
  <si>
    <t>Olje repično 1 l</t>
  </si>
  <si>
    <t>Kvas sveži 42 g</t>
  </si>
  <si>
    <t>Mandeljni mleti 200 g</t>
  </si>
  <si>
    <t>Koruza 3/1</t>
  </si>
  <si>
    <t>Kosmiči musli sport sad.žito 1 kg</t>
  </si>
  <si>
    <t>Kosmiči čokolino 1,8 kg</t>
  </si>
  <si>
    <t>Kompot jagoda 820 g</t>
  </si>
  <si>
    <t>Kompot breskev 2600 g</t>
  </si>
  <si>
    <t>Keks Grancereale 230 g</t>
  </si>
  <si>
    <t>Kis 1 l</t>
  </si>
  <si>
    <t>Kakao prah grenki 1 kg</t>
  </si>
  <si>
    <t>Kava barcafe 1 kg</t>
  </si>
  <si>
    <t>Čaj malina 1 kg</t>
  </si>
  <si>
    <t>Čaj  planinski 1 kg</t>
  </si>
  <si>
    <t>Česen granulat 1 kg</t>
  </si>
  <si>
    <t>Čokolada v prahu 1 kg</t>
  </si>
  <si>
    <t>Čokolada milka lešnik 80 g</t>
  </si>
  <si>
    <t>Čaj  gozdni, vrtni sadeži 1 kg</t>
  </si>
  <si>
    <t>Bombon 1 kg</t>
  </si>
  <si>
    <t>Citronska kislina 500 g</t>
  </si>
  <si>
    <t>Ajvar 4200 g</t>
  </si>
  <si>
    <t>Čaj divja češna 1 kg</t>
  </si>
  <si>
    <t>Čaj borovnica 1 kg</t>
  </si>
  <si>
    <t>Gorčica 5 kg</t>
  </si>
  <si>
    <t>Kosmiči corn fleks 1 kg</t>
  </si>
  <si>
    <t>Kumarice 4250 g</t>
  </si>
  <si>
    <t>Med 1 l</t>
  </si>
  <si>
    <t>Paprika bela 4250 g</t>
  </si>
  <si>
    <t>Paprika rdeča 720 g</t>
  </si>
  <si>
    <t>Paradižnikov koncentrat 4500 g</t>
  </si>
  <si>
    <t>Pecilni prašek 1 kg</t>
  </si>
  <si>
    <t>Poper mleti 1 kg</t>
  </si>
  <si>
    <t>kg/kom</t>
  </si>
  <si>
    <t xml:space="preserve">"Shema </t>
  </si>
  <si>
    <t>živila"</t>
  </si>
  <si>
    <t>4 leta</t>
  </si>
  <si>
    <t>z ddv</t>
  </si>
  <si>
    <t>12=4*5*11</t>
  </si>
  <si>
    <t>13=12*DDV</t>
  </si>
  <si>
    <t>23. SKLOP: Konzervirana živila</t>
  </si>
  <si>
    <t>Živila različna</t>
  </si>
  <si>
    <t xml:space="preserve"> vrednost z</t>
  </si>
  <si>
    <t xml:space="preserve">V stolpec 8 ponudnik v posamezno celico vnese vrednost "1" za živila, ki so uvrščena v shemo kakovosti, z izjemo živil, ki imajo le ekološko kvaliteto. </t>
  </si>
  <si>
    <t xml:space="preserve">V stolpec 9 ponudnik v posamezno celico vnese vrednost "1" za živila, ki jih ponuja v ekološki kvaliteti.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</si>
</sst>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0.00&quot; &quot;[$€-424];[Red]&quot;-&quot;#,##0.00&quot; &quot;[$€-424]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rgb="FF00B050"/>
      <name val="Calibri"/>
      <family val="2"/>
      <charset val="238"/>
      <scheme val="minor"/>
    </font>
    <font>
      <sz val="16"/>
      <color rgb="FF00B05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rgb="FF33CCCC"/>
      </top>
      <bottom style="double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5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  <xf numFmtId="0" fontId="8" fillId="0" borderId="0">
      <alignment vertical="center"/>
    </xf>
    <xf numFmtId="0" fontId="7" fillId="0" borderId="4" applyNumberFormat="0" applyProtection="0">
      <alignment vertical="center"/>
    </xf>
    <xf numFmtId="0" fontId="9" fillId="0" borderId="0" applyNumberFormat="0" applyBorder="0" applyProtection="0">
      <alignment horizontal="center" vertical="center"/>
    </xf>
    <xf numFmtId="0" fontId="9" fillId="0" borderId="0" applyNumberFormat="0" applyBorder="0" applyProtection="0">
      <alignment horizontal="center" vertical="center" textRotation="90"/>
    </xf>
    <xf numFmtId="0" fontId="10" fillId="0" borderId="0" applyNumberFormat="0" applyBorder="0" applyProtection="0">
      <alignment vertical="center"/>
    </xf>
    <xf numFmtId="164" fontId="10" fillId="0" borderId="0" applyBorder="0" applyProtection="0">
      <alignment vertical="center"/>
    </xf>
    <xf numFmtId="0" fontId="11" fillId="0" borderId="0"/>
    <xf numFmtId="0" fontId="12" fillId="0" borderId="0"/>
  </cellStyleXfs>
  <cellXfs count="42">
    <xf numFmtId="0" fontId="0" fillId="0" borderId="0" xfId="0"/>
    <xf numFmtId="0" fontId="0" fillId="0" borderId="0" xfId="0" applyFont="1"/>
    <xf numFmtId="0" fontId="0" fillId="2" borderId="0" xfId="0" applyFont="1" applyFill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3" fillId="0" borderId="5" xfId="0" applyFont="1" applyBorder="1"/>
    <xf numFmtId="0" fontId="13" fillId="0" borderId="6" xfId="0" applyFont="1" applyBorder="1"/>
    <xf numFmtId="0" fontId="0" fillId="2" borderId="1" xfId="0" applyFont="1" applyFill="1" applyBorder="1"/>
    <xf numFmtId="0" fontId="20" fillId="0" borderId="1" xfId="0" applyFont="1" applyBorder="1"/>
    <xf numFmtId="0" fontId="20" fillId="0" borderId="0" xfId="0" applyFont="1"/>
    <xf numFmtId="0" fontId="20" fillId="3" borderId="0" xfId="0" applyFont="1" applyFill="1"/>
    <xf numFmtId="0" fontId="0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" xfId="0" applyFont="1" applyFill="1" applyBorder="1" applyAlignment="1"/>
    <xf numFmtId="0" fontId="6" fillId="0" borderId="1" xfId="0" applyFont="1" applyFill="1" applyBorder="1" applyAlignment="1"/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/>
    <xf numFmtId="0" fontId="23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2" xfId="0" applyFont="1" applyFill="1" applyBorder="1"/>
    <xf numFmtId="0" fontId="22" fillId="2" borderId="3" xfId="0" applyFont="1" applyFill="1" applyBorder="1" applyAlignment="1">
      <alignment horizontal="center" vertical="center"/>
    </xf>
    <xf numFmtId="0" fontId="22" fillId="2" borderId="3" xfId="0" applyFont="1" applyFill="1" applyBorder="1"/>
    <xf numFmtId="0" fontId="24" fillId="2" borderId="3" xfId="0" applyFont="1" applyFill="1" applyBorder="1"/>
    <xf numFmtId="0" fontId="2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4" fontId="25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0" fillId="3" borderId="1" xfId="0" applyNumberFormat="1" applyFont="1" applyFill="1" applyBorder="1" applyAlignment="1">
      <alignment horizontal="center" vertical="center"/>
    </xf>
    <xf numFmtId="0" fontId="22" fillId="0" borderId="0" xfId="0" applyFont="1"/>
    <xf numFmtId="0" fontId="0" fillId="2" borderId="7" xfId="0" applyFont="1" applyFill="1" applyBorder="1"/>
    <xf numFmtId="0" fontId="23" fillId="4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6" xfId="0" applyFont="1" applyBorder="1" applyProtection="1">
      <protection locked="0"/>
    </xf>
  </cellXfs>
  <cellStyles count="17">
    <cellStyle name="Excel Built-in Explanatory Text" xfId="10"/>
    <cellStyle name="Heading" xfId="11"/>
    <cellStyle name="Heading1" xfId="12"/>
    <cellStyle name="Navadno" xfId="0" builtinId="0"/>
    <cellStyle name="Navadno 2" xfId="1"/>
    <cellStyle name="Navadno 2 2" xfId="3"/>
    <cellStyle name="Navadno 2 2 2" xfId="9"/>
    <cellStyle name="Navadno 2 3" xfId="16"/>
    <cellStyle name="Navadno 3" xfId="4"/>
    <cellStyle name="Navadno 3 2" xfId="15"/>
    <cellStyle name="Navadno 3 3" xfId="7"/>
    <cellStyle name="Navadno 4" xfId="2"/>
    <cellStyle name="Navadno 5" xfId="5"/>
    <cellStyle name="Normal_radmila-MESO IN MESNI" xfId="6"/>
    <cellStyle name="Result" xfId="13"/>
    <cellStyle name="Result2" xfId="14"/>
    <cellStyle name="Vejic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0</xdr:rowOff>
    </xdr:from>
    <xdr:to>
      <xdr:col>12</xdr:col>
      <xdr:colOff>647700</xdr:colOff>
      <xdr:row>1</xdr:row>
      <xdr:rowOff>180974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0" y="0"/>
          <a:ext cx="5648325" cy="37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"/>
  <sheetViews>
    <sheetView tabSelected="1" topLeftCell="A97" workbookViewId="0">
      <selection activeCell="E108" sqref="E108"/>
    </sheetView>
  </sheetViews>
  <sheetFormatPr defaultRowHeight="15" x14ac:dyDescent="0.25"/>
  <cols>
    <col min="1" max="1" width="4.7109375" style="18" customWidth="1"/>
    <col min="2" max="2" width="30.28515625" customWidth="1"/>
    <col min="3" max="3" width="8.85546875" customWidth="1"/>
    <col min="4" max="4" width="5.42578125" customWidth="1"/>
    <col min="5" max="5" width="10.5703125" customWidth="1"/>
    <col min="6" max="6" width="10.42578125" customWidth="1"/>
    <col min="7" max="7" width="9.5703125" customWidth="1"/>
    <col min="8" max="8" width="9.42578125" customWidth="1"/>
    <col min="9" max="9" width="8.140625" customWidth="1"/>
    <col min="10" max="10" width="8.85546875" customWidth="1"/>
    <col min="11" max="11" width="9.85546875" customWidth="1"/>
    <col min="12" max="13" width="10.5703125" customWidth="1"/>
  </cols>
  <sheetData>
    <row r="1" spans="1:13" s="1" customFormat="1" x14ac:dyDescent="0.25">
      <c r="A1" s="15"/>
    </row>
    <row r="2" spans="1:13" s="1" customFormat="1" x14ac:dyDescent="0.25">
      <c r="A2" s="15"/>
      <c r="B2" s="2" t="s">
        <v>37</v>
      </c>
    </row>
    <row r="3" spans="1:13" s="1" customFormat="1" ht="21" x14ac:dyDescent="0.35">
      <c r="A3" s="15"/>
      <c r="B3" s="1" t="s">
        <v>8</v>
      </c>
      <c r="D3" s="3" t="s">
        <v>142</v>
      </c>
      <c r="E3" s="4"/>
      <c r="F3" s="3"/>
      <c r="G3" s="4"/>
      <c r="H3" s="5"/>
      <c r="I3" s="6"/>
      <c r="J3" s="7"/>
      <c r="K3" s="8"/>
    </row>
    <row r="4" spans="1:13" s="1" customFormat="1" x14ac:dyDescent="0.25">
      <c r="A4" s="15"/>
    </row>
    <row r="5" spans="1:13" s="1" customFormat="1" ht="15.75" thickBot="1" x14ac:dyDescent="0.3">
      <c r="A5" s="15"/>
      <c r="B5" s="9" t="s">
        <v>0</v>
      </c>
      <c r="C5" s="38"/>
      <c r="D5" s="38"/>
      <c r="E5" s="38"/>
      <c r="F5" s="39"/>
      <c r="G5" s="39"/>
      <c r="H5" s="39"/>
      <c r="I5" s="39"/>
      <c r="J5" s="40"/>
      <c r="K5" s="40"/>
      <c r="L5" s="40"/>
      <c r="M5" s="40"/>
    </row>
    <row r="6" spans="1:13" s="1" customFormat="1" ht="20.25" customHeight="1" thickBot="1" x14ac:dyDescent="0.3">
      <c r="A6" s="15"/>
      <c r="B6" s="10" t="s">
        <v>1</v>
      </c>
      <c r="C6" s="41"/>
      <c r="D6" s="41"/>
      <c r="E6" s="41"/>
      <c r="F6" s="39"/>
      <c r="G6" s="39"/>
      <c r="H6" s="39"/>
      <c r="I6" s="39"/>
      <c r="J6" s="40"/>
      <c r="K6" s="40"/>
      <c r="L6" s="40"/>
      <c r="M6" s="40"/>
    </row>
    <row r="7" spans="1:13" s="1" customFormat="1" ht="18.75" customHeight="1" thickBot="1" x14ac:dyDescent="0.3">
      <c r="A7" s="15"/>
      <c r="B7" s="10" t="s">
        <v>34</v>
      </c>
      <c r="C7" s="41"/>
      <c r="D7" s="41"/>
      <c r="E7" s="41"/>
      <c r="F7" s="39"/>
      <c r="G7" s="39"/>
      <c r="H7" s="39"/>
      <c r="I7" s="39"/>
      <c r="J7" s="40"/>
      <c r="K7" s="40"/>
      <c r="L7" s="40"/>
      <c r="M7" s="40"/>
    </row>
    <row r="8" spans="1:13" s="1" customFormat="1" ht="22.5" customHeight="1" thickBot="1" x14ac:dyDescent="0.3">
      <c r="A8" s="15"/>
      <c r="B8" s="10" t="s">
        <v>33</v>
      </c>
      <c r="C8" s="41"/>
      <c r="D8" s="41"/>
      <c r="E8" s="41"/>
      <c r="F8" s="39"/>
      <c r="G8" s="39"/>
      <c r="H8" s="39"/>
      <c r="I8" s="39"/>
      <c r="J8" s="40"/>
      <c r="K8" s="40"/>
      <c r="L8" s="40"/>
      <c r="M8" s="40"/>
    </row>
    <row r="9" spans="1:13" s="1" customFormat="1" ht="15.75" thickBot="1" x14ac:dyDescent="0.3">
      <c r="A9" s="15"/>
    </row>
    <row r="10" spans="1:13" s="35" customFormat="1" ht="12" x14ac:dyDescent="0.2">
      <c r="A10" s="25" t="s">
        <v>7</v>
      </c>
      <c r="B10" s="26" t="s">
        <v>35</v>
      </c>
      <c r="C10" s="26" t="s">
        <v>5</v>
      </c>
      <c r="D10" s="26" t="s">
        <v>3</v>
      </c>
      <c r="E10" s="26" t="s">
        <v>29</v>
      </c>
      <c r="F10" s="26" t="s">
        <v>17</v>
      </c>
      <c r="G10" s="26" t="s">
        <v>144</v>
      </c>
      <c r="H10" s="26" t="s">
        <v>10</v>
      </c>
      <c r="I10" s="26" t="s">
        <v>12</v>
      </c>
      <c r="J10" s="26" t="s">
        <v>9</v>
      </c>
      <c r="K10" s="26" t="s">
        <v>24</v>
      </c>
      <c r="L10" s="26" t="s">
        <v>26</v>
      </c>
      <c r="M10" s="26" t="s">
        <v>26</v>
      </c>
    </row>
    <row r="11" spans="1:13" s="35" customFormat="1" ht="12" x14ac:dyDescent="0.2">
      <c r="A11" s="27" t="s">
        <v>6</v>
      </c>
      <c r="B11" s="28"/>
      <c r="C11" s="28" t="s">
        <v>2</v>
      </c>
      <c r="D11" s="28" t="s">
        <v>4</v>
      </c>
      <c r="E11" s="28" t="s">
        <v>30</v>
      </c>
      <c r="F11" s="28" t="s">
        <v>18</v>
      </c>
      <c r="G11" s="28" t="s">
        <v>13</v>
      </c>
      <c r="H11" s="28" t="s">
        <v>11</v>
      </c>
      <c r="I11" s="28" t="s">
        <v>31</v>
      </c>
      <c r="J11" s="28" t="s">
        <v>21</v>
      </c>
      <c r="K11" s="28" t="s">
        <v>25</v>
      </c>
      <c r="L11" s="28" t="s">
        <v>27</v>
      </c>
      <c r="M11" s="28" t="s">
        <v>27</v>
      </c>
    </row>
    <row r="12" spans="1:13" s="35" customFormat="1" ht="12" x14ac:dyDescent="0.2">
      <c r="A12" s="27"/>
      <c r="B12" s="28"/>
      <c r="C12" s="28"/>
      <c r="D12" s="28" t="s">
        <v>135</v>
      </c>
      <c r="E12" s="28" t="s">
        <v>15</v>
      </c>
      <c r="F12" s="28" t="s">
        <v>19</v>
      </c>
      <c r="G12" s="28"/>
      <c r="H12" s="28" t="s">
        <v>136</v>
      </c>
      <c r="I12" s="29" t="s">
        <v>137</v>
      </c>
      <c r="J12" s="28" t="s">
        <v>22</v>
      </c>
      <c r="K12" s="28"/>
      <c r="L12" s="28" t="s">
        <v>28</v>
      </c>
      <c r="M12" s="28" t="s">
        <v>28</v>
      </c>
    </row>
    <row r="13" spans="1:13" s="35" customFormat="1" ht="12" x14ac:dyDescent="0.2">
      <c r="A13" s="27"/>
      <c r="B13" s="28"/>
      <c r="C13" s="28" t="s">
        <v>138</v>
      </c>
      <c r="D13" s="28"/>
      <c r="E13" s="28" t="s">
        <v>16</v>
      </c>
      <c r="F13" s="28" t="s">
        <v>20</v>
      </c>
      <c r="G13" s="28"/>
      <c r="H13" s="28" t="s">
        <v>32</v>
      </c>
      <c r="I13" s="29"/>
      <c r="J13" s="28" t="s">
        <v>23</v>
      </c>
      <c r="K13" s="28"/>
      <c r="L13" s="28" t="s">
        <v>15</v>
      </c>
      <c r="M13" s="28" t="s">
        <v>139</v>
      </c>
    </row>
    <row r="14" spans="1:13" s="1" customFormat="1" x14ac:dyDescent="0.25">
      <c r="A14" s="16">
        <v>1</v>
      </c>
      <c r="B14" s="11">
        <v>2</v>
      </c>
      <c r="C14" s="11">
        <v>3</v>
      </c>
      <c r="D14" s="11">
        <v>4</v>
      </c>
      <c r="E14" s="11">
        <v>5</v>
      </c>
      <c r="F14" s="11" t="s">
        <v>14</v>
      </c>
      <c r="G14" s="11" t="s">
        <v>36</v>
      </c>
      <c r="H14" s="11">
        <v>8</v>
      </c>
      <c r="I14" s="11">
        <v>9</v>
      </c>
      <c r="J14" s="11">
        <v>10</v>
      </c>
      <c r="K14" s="11">
        <v>11</v>
      </c>
      <c r="L14" s="11" t="s">
        <v>140</v>
      </c>
      <c r="M14" s="36" t="s">
        <v>141</v>
      </c>
    </row>
    <row r="15" spans="1:13" s="13" customFormat="1" ht="30" customHeight="1" x14ac:dyDescent="0.25">
      <c r="A15" s="21">
        <v>1</v>
      </c>
      <c r="B15" s="22" t="s">
        <v>123</v>
      </c>
      <c r="C15" s="30">
        <v>7</v>
      </c>
      <c r="D15" s="17">
        <v>1</v>
      </c>
      <c r="E15" s="37"/>
      <c r="F15" s="31">
        <f>C15*E15</f>
        <v>0</v>
      </c>
      <c r="G15" s="31">
        <f>F15*1.095</f>
        <v>0</v>
      </c>
      <c r="H15" s="37"/>
      <c r="I15" s="37"/>
      <c r="J15" s="37"/>
      <c r="K15" s="37"/>
      <c r="L15" s="32">
        <f>D15*E15*K15</f>
        <v>0</v>
      </c>
      <c r="M15" s="31">
        <f>L15*1.095</f>
        <v>0</v>
      </c>
    </row>
    <row r="16" spans="1:13" s="13" customFormat="1" ht="30" customHeight="1" x14ac:dyDescent="0.25">
      <c r="A16" s="21">
        <v>2</v>
      </c>
      <c r="B16" s="22" t="s">
        <v>59</v>
      </c>
      <c r="C16" s="30">
        <v>30</v>
      </c>
      <c r="D16" s="17">
        <v>1</v>
      </c>
      <c r="E16" s="37"/>
      <c r="F16" s="31">
        <f t="shared" ref="F16:F78" si="0">C16*E16</f>
        <v>0</v>
      </c>
      <c r="G16" s="31">
        <f t="shared" ref="G16:G78" si="1">F16*1.095</f>
        <v>0</v>
      </c>
      <c r="H16" s="37"/>
      <c r="I16" s="37"/>
      <c r="J16" s="37"/>
      <c r="K16" s="37"/>
      <c r="L16" s="32">
        <f t="shared" ref="L16:L78" si="2">D16*E16*K16</f>
        <v>0</v>
      </c>
      <c r="M16" s="31">
        <f t="shared" ref="M16:M78" si="3">L16*1.095</f>
        <v>0</v>
      </c>
    </row>
    <row r="17" spans="1:13" s="13" customFormat="1" ht="30" customHeight="1" x14ac:dyDescent="0.25">
      <c r="A17" s="23">
        <v>3</v>
      </c>
      <c r="B17" s="22" t="s">
        <v>60</v>
      </c>
      <c r="C17" s="33">
        <v>24</v>
      </c>
      <c r="D17" s="17">
        <v>1</v>
      </c>
      <c r="E17" s="37"/>
      <c r="F17" s="31">
        <f t="shared" si="0"/>
        <v>0</v>
      </c>
      <c r="G17" s="31">
        <f t="shared" si="1"/>
        <v>0</v>
      </c>
      <c r="H17" s="37"/>
      <c r="I17" s="37"/>
      <c r="J17" s="37"/>
      <c r="K17" s="37"/>
      <c r="L17" s="32">
        <f t="shared" si="2"/>
        <v>0</v>
      </c>
      <c r="M17" s="31">
        <f t="shared" si="3"/>
        <v>0</v>
      </c>
    </row>
    <row r="18" spans="1:13" s="13" customFormat="1" ht="30" customHeight="1" x14ac:dyDescent="0.25">
      <c r="A18" s="23">
        <v>4</v>
      </c>
      <c r="B18" s="22" t="s">
        <v>42</v>
      </c>
      <c r="C18" s="33">
        <v>48</v>
      </c>
      <c r="D18" s="17">
        <v>1</v>
      </c>
      <c r="E18" s="37"/>
      <c r="F18" s="31">
        <f t="shared" si="0"/>
        <v>0</v>
      </c>
      <c r="G18" s="31">
        <f t="shared" si="1"/>
        <v>0</v>
      </c>
      <c r="H18" s="37"/>
      <c r="I18" s="37"/>
      <c r="J18" s="37"/>
      <c r="K18" s="37"/>
      <c r="L18" s="32">
        <f t="shared" si="2"/>
        <v>0</v>
      </c>
      <c r="M18" s="31">
        <f t="shared" si="3"/>
        <v>0</v>
      </c>
    </row>
    <row r="19" spans="1:13" s="13" customFormat="1" ht="30" customHeight="1" x14ac:dyDescent="0.25">
      <c r="A19" s="21">
        <v>5</v>
      </c>
      <c r="B19" s="22" t="s">
        <v>88</v>
      </c>
      <c r="C19" s="30">
        <v>16</v>
      </c>
      <c r="D19" s="17">
        <v>1</v>
      </c>
      <c r="E19" s="37"/>
      <c r="F19" s="31">
        <f t="shared" si="0"/>
        <v>0</v>
      </c>
      <c r="G19" s="31">
        <f t="shared" si="1"/>
        <v>0</v>
      </c>
      <c r="H19" s="37"/>
      <c r="I19" s="37"/>
      <c r="J19" s="37"/>
      <c r="K19" s="37"/>
      <c r="L19" s="32">
        <f t="shared" si="2"/>
        <v>0</v>
      </c>
      <c r="M19" s="31">
        <f t="shared" si="3"/>
        <v>0</v>
      </c>
    </row>
    <row r="20" spans="1:13" s="13" customFormat="1" ht="30" customHeight="1" x14ac:dyDescent="0.25">
      <c r="A20" s="23">
        <v>6</v>
      </c>
      <c r="B20" s="22" t="s">
        <v>61</v>
      </c>
      <c r="C20" s="33">
        <v>20</v>
      </c>
      <c r="D20" s="17">
        <v>1</v>
      </c>
      <c r="E20" s="37"/>
      <c r="F20" s="31">
        <f t="shared" si="0"/>
        <v>0</v>
      </c>
      <c r="G20" s="31">
        <f t="shared" si="1"/>
        <v>0</v>
      </c>
      <c r="H20" s="37"/>
      <c r="I20" s="37"/>
      <c r="J20" s="37"/>
      <c r="K20" s="37"/>
      <c r="L20" s="32">
        <f t="shared" si="2"/>
        <v>0</v>
      </c>
      <c r="M20" s="31">
        <f t="shared" si="3"/>
        <v>0</v>
      </c>
    </row>
    <row r="21" spans="1:13" s="13" customFormat="1" ht="30" customHeight="1" x14ac:dyDescent="0.25">
      <c r="A21" s="21">
        <v>8</v>
      </c>
      <c r="B21" s="22" t="s">
        <v>121</v>
      </c>
      <c r="C21" s="30">
        <v>100</v>
      </c>
      <c r="D21" s="17">
        <v>1</v>
      </c>
      <c r="E21" s="37"/>
      <c r="F21" s="31">
        <f t="shared" si="0"/>
        <v>0</v>
      </c>
      <c r="G21" s="31">
        <f t="shared" si="1"/>
        <v>0</v>
      </c>
      <c r="H21" s="37"/>
      <c r="I21" s="37"/>
      <c r="J21" s="37"/>
      <c r="K21" s="37"/>
      <c r="L21" s="32">
        <f t="shared" si="2"/>
        <v>0</v>
      </c>
      <c r="M21" s="31">
        <f t="shared" si="3"/>
        <v>0</v>
      </c>
    </row>
    <row r="22" spans="1:13" s="13" customFormat="1" ht="30" customHeight="1" x14ac:dyDescent="0.25">
      <c r="A22" s="21">
        <v>9</v>
      </c>
      <c r="B22" s="22" t="s">
        <v>89</v>
      </c>
      <c r="C22" s="30">
        <v>5</v>
      </c>
      <c r="D22" s="17">
        <v>1</v>
      </c>
      <c r="E22" s="37"/>
      <c r="F22" s="31">
        <f t="shared" si="0"/>
        <v>0</v>
      </c>
      <c r="G22" s="31">
        <f t="shared" si="1"/>
        <v>0</v>
      </c>
      <c r="H22" s="37"/>
      <c r="I22" s="37"/>
      <c r="J22" s="37"/>
      <c r="K22" s="37"/>
      <c r="L22" s="32">
        <f t="shared" si="2"/>
        <v>0</v>
      </c>
      <c r="M22" s="31">
        <f t="shared" si="3"/>
        <v>0</v>
      </c>
    </row>
    <row r="23" spans="1:13" s="14" customFormat="1" ht="30" customHeight="1" x14ac:dyDescent="0.25">
      <c r="A23" s="24">
        <v>10</v>
      </c>
      <c r="B23" s="22" t="s">
        <v>122</v>
      </c>
      <c r="C23" s="34">
        <v>8</v>
      </c>
      <c r="D23" s="17">
        <v>1</v>
      </c>
      <c r="E23" s="37"/>
      <c r="F23" s="31">
        <f t="shared" si="0"/>
        <v>0</v>
      </c>
      <c r="G23" s="31">
        <f>F23*1.22</f>
        <v>0</v>
      </c>
      <c r="H23" s="37"/>
      <c r="I23" s="37"/>
      <c r="J23" s="37"/>
      <c r="K23" s="37"/>
      <c r="L23" s="32">
        <f t="shared" si="2"/>
        <v>0</v>
      </c>
      <c r="M23" s="31">
        <f>L23*1.22</f>
        <v>0</v>
      </c>
    </row>
    <row r="24" spans="1:13" s="13" customFormat="1" ht="30" customHeight="1" x14ac:dyDescent="0.25">
      <c r="A24" s="21">
        <v>11</v>
      </c>
      <c r="B24" s="22" t="s">
        <v>80</v>
      </c>
      <c r="C24" s="30">
        <v>8</v>
      </c>
      <c r="D24" s="17">
        <v>1</v>
      </c>
      <c r="E24" s="37"/>
      <c r="F24" s="31">
        <f t="shared" si="0"/>
        <v>0</v>
      </c>
      <c r="G24" s="31">
        <f t="shared" si="1"/>
        <v>0</v>
      </c>
      <c r="H24" s="37"/>
      <c r="I24" s="37"/>
      <c r="J24" s="37"/>
      <c r="K24" s="37"/>
      <c r="L24" s="32">
        <f t="shared" si="2"/>
        <v>0</v>
      </c>
      <c r="M24" s="31">
        <f t="shared" si="3"/>
        <v>0</v>
      </c>
    </row>
    <row r="25" spans="1:13" s="13" customFormat="1" ht="30" customHeight="1" x14ac:dyDescent="0.25">
      <c r="A25" s="21">
        <v>12</v>
      </c>
      <c r="B25" s="22" t="s">
        <v>125</v>
      </c>
      <c r="C25" s="30">
        <v>20</v>
      </c>
      <c r="D25" s="17">
        <v>1</v>
      </c>
      <c r="E25" s="37"/>
      <c r="F25" s="31">
        <f t="shared" si="0"/>
        <v>0</v>
      </c>
      <c r="G25" s="31">
        <f t="shared" si="1"/>
        <v>0</v>
      </c>
      <c r="H25" s="37"/>
      <c r="I25" s="37"/>
      <c r="J25" s="37"/>
      <c r="K25" s="37"/>
      <c r="L25" s="32">
        <f t="shared" si="2"/>
        <v>0</v>
      </c>
      <c r="M25" s="31">
        <f t="shared" si="3"/>
        <v>0</v>
      </c>
    </row>
    <row r="26" spans="1:13" s="13" customFormat="1" ht="30" customHeight="1" x14ac:dyDescent="0.25">
      <c r="A26" s="21">
        <v>13</v>
      </c>
      <c r="B26" s="22" t="s">
        <v>41</v>
      </c>
      <c r="C26" s="30">
        <v>16</v>
      </c>
      <c r="D26" s="17">
        <v>1</v>
      </c>
      <c r="E26" s="37"/>
      <c r="F26" s="31">
        <f t="shared" si="0"/>
        <v>0</v>
      </c>
      <c r="G26" s="31">
        <f t="shared" si="1"/>
        <v>0</v>
      </c>
      <c r="H26" s="37"/>
      <c r="I26" s="37"/>
      <c r="J26" s="37"/>
      <c r="K26" s="37"/>
      <c r="L26" s="32">
        <f t="shared" si="2"/>
        <v>0</v>
      </c>
      <c r="M26" s="31">
        <f t="shared" si="3"/>
        <v>0</v>
      </c>
    </row>
    <row r="27" spans="1:13" s="13" customFormat="1" ht="30" customHeight="1" x14ac:dyDescent="0.25">
      <c r="A27" s="21">
        <v>14</v>
      </c>
      <c r="B27" s="22" t="s">
        <v>124</v>
      </c>
      <c r="C27" s="30">
        <v>16</v>
      </c>
      <c r="D27" s="17">
        <v>1</v>
      </c>
      <c r="E27" s="37"/>
      <c r="F27" s="31">
        <f t="shared" si="0"/>
        <v>0</v>
      </c>
      <c r="G27" s="31">
        <f t="shared" si="1"/>
        <v>0</v>
      </c>
      <c r="H27" s="37"/>
      <c r="I27" s="37"/>
      <c r="J27" s="37"/>
      <c r="K27" s="37"/>
      <c r="L27" s="32">
        <f t="shared" si="2"/>
        <v>0</v>
      </c>
      <c r="M27" s="31">
        <f t="shared" si="3"/>
        <v>0</v>
      </c>
    </row>
    <row r="28" spans="1:13" s="13" customFormat="1" ht="30" customHeight="1" x14ac:dyDescent="0.25">
      <c r="A28" s="23">
        <v>15</v>
      </c>
      <c r="B28" s="22" t="s">
        <v>120</v>
      </c>
      <c r="C28" s="33">
        <v>24</v>
      </c>
      <c r="D28" s="17">
        <v>1</v>
      </c>
      <c r="E28" s="37"/>
      <c r="F28" s="31">
        <f t="shared" si="0"/>
        <v>0</v>
      </c>
      <c r="G28" s="31">
        <f t="shared" si="1"/>
        <v>0</v>
      </c>
      <c r="H28" s="37"/>
      <c r="I28" s="37"/>
      <c r="J28" s="37"/>
      <c r="K28" s="37"/>
      <c r="L28" s="32">
        <f t="shared" si="2"/>
        <v>0</v>
      </c>
      <c r="M28" s="31">
        <f t="shared" si="3"/>
        <v>0</v>
      </c>
    </row>
    <row r="29" spans="1:13" s="13" customFormat="1" ht="30" customHeight="1" x14ac:dyDescent="0.25">
      <c r="A29" s="21">
        <v>16</v>
      </c>
      <c r="B29" s="20" t="s">
        <v>40</v>
      </c>
      <c r="C29" s="30">
        <v>40</v>
      </c>
      <c r="D29" s="17">
        <v>1</v>
      </c>
      <c r="E29" s="37"/>
      <c r="F29" s="31">
        <f t="shared" si="0"/>
        <v>0</v>
      </c>
      <c r="G29" s="31">
        <f t="shared" si="1"/>
        <v>0</v>
      </c>
      <c r="H29" s="37"/>
      <c r="I29" s="37"/>
      <c r="J29" s="37"/>
      <c r="K29" s="37"/>
      <c r="L29" s="32">
        <f t="shared" si="2"/>
        <v>0</v>
      </c>
      <c r="M29" s="31">
        <f t="shared" si="3"/>
        <v>0</v>
      </c>
    </row>
    <row r="30" spans="1:13" s="13" customFormat="1" ht="30" customHeight="1" x14ac:dyDescent="0.25">
      <c r="A30" s="23">
        <v>17</v>
      </c>
      <c r="B30" s="22" t="s">
        <v>73</v>
      </c>
      <c r="C30" s="33">
        <v>40</v>
      </c>
      <c r="D30" s="17">
        <v>1</v>
      </c>
      <c r="E30" s="37"/>
      <c r="F30" s="31">
        <f t="shared" si="0"/>
        <v>0</v>
      </c>
      <c r="G30" s="31">
        <f t="shared" si="1"/>
        <v>0</v>
      </c>
      <c r="H30" s="37"/>
      <c r="I30" s="37"/>
      <c r="J30" s="37"/>
      <c r="K30" s="37"/>
      <c r="L30" s="32">
        <f t="shared" si="2"/>
        <v>0</v>
      </c>
      <c r="M30" s="31">
        <f t="shared" si="3"/>
        <v>0</v>
      </c>
    </row>
    <row r="31" spans="1:13" s="13" customFormat="1" ht="30" customHeight="1" x14ac:dyDescent="0.25">
      <c r="A31" s="21">
        <v>18</v>
      </c>
      <c r="B31" s="22" t="s">
        <v>115</v>
      </c>
      <c r="C31" s="30">
        <v>26</v>
      </c>
      <c r="D31" s="17">
        <v>1</v>
      </c>
      <c r="E31" s="37"/>
      <c r="F31" s="31">
        <f t="shared" si="0"/>
        <v>0</v>
      </c>
      <c r="G31" s="31">
        <f t="shared" si="1"/>
        <v>0</v>
      </c>
      <c r="H31" s="37"/>
      <c r="I31" s="37"/>
      <c r="J31" s="37"/>
      <c r="K31" s="37"/>
      <c r="L31" s="32">
        <f t="shared" si="2"/>
        <v>0</v>
      </c>
      <c r="M31" s="31">
        <f t="shared" si="3"/>
        <v>0</v>
      </c>
    </row>
    <row r="32" spans="1:13" s="13" customFormat="1" ht="30" customHeight="1" x14ac:dyDescent="0.25">
      <c r="A32" s="23">
        <v>19</v>
      </c>
      <c r="B32" s="22" t="s">
        <v>116</v>
      </c>
      <c r="C32" s="33">
        <v>16</v>
      </c>
      <c r="D32" s="17">
        <v>1</v>
      </c>
      <c r="E32" s="37"/>
      <c r="F32" s="31">
        <f t="shared" si="0"/>
        <v>0</v>
      </c>
      <c r="G32" s="31">
        <f t="shared" si="1"/>
        <v>0</v>
      </c>
      <c r="H32" s="37"/>
      <c r="I32" s="37"/>
      <c r="J32" s="37"/>
      <c r="K32" s="37"/>
      <c r="L32" s="32">
        <f t="shared" si="2"/>
        <v>0</v>
      </c>
      <c r="M32" s="31">
        <f t="shared" si="3"/>
        <v>0</v>
      </c>
    </row>
    <row r="33" spans="1:13" s="13" customFormat="1" ht="30" customHeight="1" x14ac:dyDescent="0.25">
      <c r="A33" s="23">
        <v>20</v>
      </c>
      <c r="B33" s="22" t="s">
        <v>117</v>
      </c>
      <c r="C33" s="33">
        <v>64</v>
      </c>
      <c r="D33" s="17">
        <v>1</v>
      </c>
      <c r="E33" s="37"/>
      <c r="F33" s="31">
        <f t="shared" si="0"/>
        <v>0</v>
      </c>
      <c r="G33" s="31">
        <f t="shared" si="1"/>
        <v>0</v>
      </c>
      <c r="H33" s="37"/>
      <c r="I33" s="37"/>
      <c r="J33" s="37"/>
      <c r="K33" s="37"/>
      <c r="L33" s="32">
        <f t="shared" si="2"/>
        <v>0</v>
      </c>
      <c r="M33" s="31">
        <f t="shared" si="3"/>
        <v>0</v>
      </c>
    </row>
    <row r="34" spans="1:13" s="13" customFormat="1" ht="30" customHeight="1" x14ac:dyDescent="0.25">
      <c r="A34" s="23">
        <v>21</v>
      </c>
      <c r="B34" s="22" t="s">
        <v>87</v>
      </c>
      <c r="C34" s="33">
        <v>4</v>
      </c>
      <c r="D34" s="17">
        <v>1</v>
      </c>
      <c r="E34" s="37"/>
      <c r="F34" s="31">
        <f t="shared" si="0"/>
        <v>0</v>
      </c>
      <c r="G34" s="31">
        <f t="shared" si="1"/>
        <v>0</v>
      </c>
      <c r="H34" s="37"/>
      <c r="I34" s="37"/>
      <c r="J34" s="37"/>
      <c r="K34" s="37"/>
      <c r="L34" s="32">
        <f t="shared" si="2"/>
        <v>0</v>
      </c>
      <c r="M34" s="31">
        <f t="shared" si="3"/>
        <v>0</v>
      </c>
    </row>
    <row r="35" spans="1:13" s="13" customFormat="1" ht="30" customHeight="1" x14ac:dyDescent="0.25">
      <c r="A35" s="23">
        <v>22</v>
      </c>
      <c r="B35" s="22" t="s">
        <v>118</v>
      </c>
      <c r="C35" s="33">
        <v>40</v>
      </c>
      <c r="D35" s="17">
        <v>1</v>
      </c>
      <c r="E35" s="37"/>
      <c r="F35" s="31">
        <f t="shared" si="0"/>
        <v>0</v>
      </c>
      <c r="G35" s="31">
        <f t="shared" si="1"/>
        <v>0</v>
      </c>
      <c r="H35" s="37"/>
      <c r="I35" s="37"/>
      <c r="J35" s="37"/>
      <c r="K35" s="37"/>
      <c r="L35" s="32">
        <f t="shared" si="2"/>
        <v>0</v>
      </c>
      <c r="M35" s="31">
        <f t="shared" si="3"/>
        <v>0</v>
      </c>
    </row>
    <row r="36" spans="1:13" s="13" customFormat="1" ht="30" customHeight="1" x14ac:dyDescent="0.25">
      <c r="A36" s="23">
        <v>23</v>
      </c>
      <c r="B36" s="19" t="s">
        <v>39</v>
      </c>
      <c r="C36" s="33">
        <v>200</v>
      </c>
      <c r="D36" s="17">
        <v>1</v>
      </c>
      <c r="E36" s="37"/>
      <c r="F36" s="31">
        <f t="shared" si="0"/>
        <v>0</v>
      </c>
      <c r="G36" s="31">
        <f t="shared" si="1"/>
        <v>0</v>
      </c>
      <c r="H36" s="37"/>
      <c r="I36" s="37"/>
      <c r="J36" s="37"/>
      <c r="K36" s="37"/>
      <c r="L36" s="32">
        <f t="shared" si="2"/>
        <v>0</v>
      </c>
      <c r="M36" s="31">
        <f t="shared" si="3"/>
        <v>0</v>
      </c>
    </row>
    <row r="37" spans="1:13" s="13" customFormat="1" ht="30" customHeight="1" x14ac:dyDescent="0.25">
      <c r="A37" s="21">
        <v>24</v>
      </c>
      <c r="B37" s="22" t="s">
        <v>74</v>
      </c>
      <c r="C37" s="30">
        <v>40</v>
      </c>
      <c r="D37" s="17">
        <v>1</v>
      </c>
      <c r="E37" s="37"/>
      <c r="F37" s="31">
        <f t="shared" si="0"/>
        <v>0</v>
      </c>
      <c r="G37" s="31">
        <f t="shared" si="1"/>
        <v>0</v>
      </c>
      <c r="H37" s="37"/>
      <c r="I37" s="37"/>
      <c r="J37" s="37"/>
      <c r="K37" s="37"/>
      <c r="L37" s="32">
        <f t="shared" si="2"/>
        <v>0</v>
      </c>
      <c r="M37" s="31">
        <f t="shared" si="3"/>
        <v>0</v>
      </c>
    </row>
    <row r="38" spans="1:13" s="13" customFormat="1" ht="30" customHeight="1" x14ac:dyDescent="0.25">
      <c r="A38" s="21">
        <v>25</v>
      </c>
      <c r="B38" s="22" t="s">
        <v>75</v>
      </c>
      <c r="C38" s="30">
        <v>2000</v>
      </c>
      <c r="D38" s="17">
        <v>1</v>
      </c>
      <c r="E38" s="37"/>
      <c r="F38" s="31">
        <f t="shared" si="0"/>
        <v>0</v>
      </c>
      <c r="G38" s="31">
        <f t="shared" si="1"/>
        <v>0</v>
      </c>
      <c r="H38" s="37"/>
      <c r="I38" s="37"/>
      <c r="J38" s="37"/>
      <c r="K38" s="37"/>
      <c r="L38" s="32">
        <f t="shared" si="2"/>
        <v>0</v>
      </c>
      <c r="M38" s="31">
        <f t="shared" si="3"/>
        <v>0</v>
      </c>
    </row>
    <row r="39" spans="1:13" s="13" customFormat="1" ht="30" customHeight="1" x14ac:dyDescent="0.25">
      <c r="A39" s="21">
        <v>26</v>
      </c>
      <c r="B39" s="22" t="s">
        <v>119</v>
      </c>
      <c r="C39" s="30">
        <v>200</v>
      </c>
      <c r="D39" s="17">
        <v>1</v>
      </c>
      <c r="E39" s="37"/>
      <c r="F39" s="31">
        <f t="shared" si="0"/>
        <v>0</v>
      </c>
      <c r="G39" s="31">
        <f t="shared" si="1"/>
        <v>0</v>
      </c>
      <c r="H39" s="37"/>
      <c r="I39" s="37"/>
      <c r="J39" s="37"/>
      <c r="K39" s="37"/>
      <c r="L39" s="32">
        <f t="shared" si="2"/>
        <v>0</v>
      </c>
      <c r="M39" s="31">
        <f t="shared" si="3"/>
        <v>0</v>
      </c>
    </row>
    <row r="40" spans="1:13" s="13" customFormat="1" ht="30" customHeight="1" x14ac:dyDescent="0.25">
      <c r="A40" s="21">
        <v>27</v>
      </c>
      <c r="B40" s="22" t="s">
        <v>90</v>
      </c>
      <c r="C40" s="30">
        <v>10</v>
      </c>
      <c r="D40" s="17">
        <v>1</v>
      </c>
      <c r="E40" s="37"/>
      <c r="F40" s="31">
        <f t="shared" si="0"/>
        <v>0</v>
      </c>
      <c r="G40" s="31">
        <f t="shared" si="1"/>
        <v>0</v>
      </c>
      <c r="H40" s="37"/>
      <c r="I40" s="37"/>
      <c r="J40" s="37"/>
      <c r="K40" s="37"/>
      <c r="L40" s="32">
        <f t="shared" si="2"/>
        <v>0</v>
      </c>
      <c r="M40" s="31">
        <f t="shared" si="3"/>
        <v>0</v>
      </c>
    </row>
    <row r="41" spans="1:13" s="13" customFormat="1" ht="30" customHeight="1" x14ac:dyDescent="0.25">
      <c r="A41" s="23">
        <v>28</v>
      </c>
      <c r="B41" s="22" t="s">
        <v>38</v>
      </c>
      <c r="C41" s="33">
        <v>8</v>
      </c>
      <c r="D41" s="17">
        <v>1</v>
      </c>
      <c r="E41" s="37"/>
      <c r="F41" s="31">
        <f t="shared" si="0"/>
        <v>0</v>
      </c>
      <c r="G41" s="31">
        <f t="shared" si="1"/>
        <v>0</v>
      </c>
      <c r="H41" s="37"/>
      <c r="I41" s="37"/>
      <c r="J41" s="37"/>
      <c r="K41" s="37"/>
      <c r="L41" s="32">
        <f t="shared" si="2"/>
        <v>0</v>
      </c>
      <c r="M41" s="31">
        <f t="shared" si="3"/>
        <v>0</v>
      </c>
    </row>
    <row r="42" spans="1:13" s="13" customFormat="1" ht="30" customHeight="1" x14ac:dyDescent="0.25">
      <c r="A42" s="21">
        <v>29</v>
      </c>
      <c r="B42" s="22" t="s">
        <v>126</v>
      </c>
      <c r="C42" s="30">
        <v>20</v>
      </c>
      <c r="D42" s="17">
        <v>1</v>
      </c>
      <c r="E42" s="37"/>
      <c r="F42" s="31">
        <f t="shared" si="0"/>
        <v>0</v>
      </c>
      <c r="G42" s="31">
        <f t="shared" si="1"/>
        <v>0</v>
      </c>
      <c r="H42" s="37"/>
      <c r="I42" s="37"/>
      <c r="J42" s="37"/>
      <c r="K42" s="37"/>
      <c r="L42" s="32">
        <f t="shared" si="2"/>
        <v>0</v>
      </c>
      <c r="M42" s="31">
        <f t="shared" si="3"/>
        <v>0</v>
      </c>
    </row>
    <row r="43" spans="1:13" s="13" customFormat="1" ht="30" customHeight="1" x14ac:dyDescent="0.25">
      <c r="A43" s="21">
        <v>30</v>
      </c>
      <c r="B43" s="22" t="s">
        <v>62</v>
      </c>
      <c r="C43" s="30">
        <v>100</v>
      </c>
      <c r="D43" s="17">
        <v>1</v>
      </c>
      <c r="E43" s="37"/>
      <c r="F43" s="31">
        <f t="shared" si="0"/>
        <v>0</v>
      </c>
      <c r="G43" s="31">
        <f t="shared" si="1"/>
        <v>0</v>
      </c>
      <c r="H43" s="37"/>
      <c r="I43" s="37"/>
      <c r="J43" s="37"/>
      <c r="K43" s="37"/>
      <c r="L43" s="32">
        <f t="shared" si="2"/>
        <v>0</v>
      </c>
      <c r="M43" s="31">
        <f t="shared" si="3"/>
        <v>0</v>
      </c>
    </row>
    <row r="44" spans="1:13" s="13" customFormat="1" ht="30" customHeight="1" x14ac:dyDescent="0.25">
      <c r="A44" s="23">
        <v>31</v>
      </c>
      <c r="B44" s="22" t="s">
        <v>63</v>
      </c>
      <c r="C44" s="33">
        <v>40</v>
      </c>
      <c r="D44" s="17">
        <v>1</v>
      </c>
      <c r="E44" s="37"/>
      <c r="F44" s="31">
        <f t="shared" si="0"/>
        <v>0</v>
      </c>
      <c r="G44" s="31">
        <f t="shared" si="1"/>
        <v>0</v>
      </c>
      <c r="H44" s="37"/>
      <c r="I44" s="37"/>
      <c r="J44" s="37"/>
      <c r="K44" s="37"/>
      <c r="L44" s="32">
        <f t="shared" si="2"/>
        <v>0</v>
      </c>
      <c r="M44" s="31">
        <f t="shared" si="3"/>
        <v>0</v>
      </c>
    </row>
    <row r="45" spans="1:13" s="13" customFormat="1" ht="30" customHeight="1" x14ac:dyDescent="0.25">
      <c r="A45" s="21">
        <v>32</v>
      </c>
      <c r="B45" s="22" t="s">
        <v>113</v>
      </c>
      <c r="C45" s="30">
        <v>10</v>
      </c>
      <c r="D45" s="17">
        <v>1</v>
      </c>
      <c r="E45" s="37"/>
      <c r="F45" s="31">
        <f t="shared" si="0"/>
        <v>0</v>
      </c>
      <c r="G45" s="31">
        <f t="shared" si="1"/>
        <v>0</v>
      </c>
      <c r="H45" s="37"/>
      <c r="I45" s="37"/>
      <c r="J45" s="37"/>
      <c r="K45" s="37"/>
      <c r="L45" s="32">
        <f t="shared" si="2"/>
        <v>0</v>
      </c>
      <c r="M45" s="31">
        <f t="shared" si="3"/>
        <v>0</v>
      </c>
    </row>
    <row r="46" spans="1:13" s="13" customFormat="1" ht="30" customHeight="1" x14ac:dyDescent="0.25">
      <c r="A46" s="21">
        <v>33</v>
      </c>
      <c r="B46" s="22" t="s">
        <v>114</v>
      </c>
      <c r="C46" s="30">
        <v>20</v>
      </c>
      <c r="D46" s="17">
        <v>1</v>
      </c>
      <c r="E46" s="37"/>
      <c r="F46" s="31">
        <f t="shared" si="0"/>
        <v>0</v>
      </c>
      <c r="G46" s="31">
        <f t="shared" si="1"/>
        <v>0</v>
      </c>
      <c r="H46" s="37"/>
      <c r="I46" s="37"/>
      <c r="J46" s="37"/>
      <c r="K46" s="37"/>
      <c r="L46" s="32">
        <f t="shared" si="2"/>
        <v>0</v>
      </c>
      <c r="M46" s="31">
        <f t="shared" si="3"/>
        <v>0</v>
      </c>
    </row>
    <row r="47" spans="1:13" s="13" customFormat="1" ht="30" customHeight="1" x14ac:dyDescent="0.25">
      <c r="A47" s="23">
        <v>34</v>
      </c>
      <c r="B47" s="22" t="s">
        <v>64</v>
      </c>
      <c r="C47" s="33">
        <v>40</v>
      </c>
      <c r="D47" s="17">
        <v>1</v>
      </c>
      <c r="E47" s="37"/>
      <c r="F47" s="31">
        <f t="shared" si="0"/>
        <v>0</v>
      </c>
      <c r="G47" s="31">
        <f t="shared" si="1"/>
        <v>0</v>
      </c>
      <c r="H47" s="37"/>
      <c r="I47" s="37"/>
      <c r="J47" s="37"/>
      <c r="K47" s="37"/>
      <c r="L47" s="32">
        <f t="shared" si="2"/>
        <v>0</v>
      </c>
      <c r="M47" s="31">
        <f t="shared" si="3"/>
        <v>0</v>
      </c>
    </row>
    <row r="48" spans="1:13" s="13" customFormat="1" ht="30" customHeight="1" x14ac:dyDescent="0.25">
      <c r="A48" s="21">
        <v>35</v>
      </c>
      <c r="B48" s="22" t="s">
        <v>111</v>
      </c>
      <c r="C48" s="30">
        <v>20</v>
      </c>
      <c r="D48" s="17">
        <v>1</v>
      </c>
      <c r="E48" s="37"/>
      <c r="F48" s="31">
        <f t="shared" si="0"/>
        <v>0</v>
      </c>
      <c r="G48" s="31">
        <f t="shared" si="1"/>
        <v>0</v>
      </c>
      <c r="H48" s="37"/>
      <c r="I48" s="37"/>
      <c r="J48" s="37"/>
      <c r="K48" s="37"/>
      <c r="L48" s="32">
        <f t="shared" si="2"/>
        <v>0</v>
      </c>
      <c r="M48" s="31">
        <f t="shared" si="3"/>
        <v>0</v>
      </c>
    </row>
    <row r="49" spans="1:13" s="13" customFormat="1" ht="30" customHeight="1" x14ac:dyDescent="0.25">
      <c r="A49" s="21">
        <v>36</v>
      </c>
      <c r="B49" s="22" t="s">
        <v>112</v>
      </c>
      <c r="C49" s="30">
        <v>1000</v>
      </c>
      <c r="D49" s="17">
        <v>1</v>
      </c>
      <c r="E49" s="37"/>
      <c r="F49" s="31">
        <f t="shared" si="0"/>
        <v>0</v>
      </c>
      <c r="G49" s="31">
        <f t="shared" si="1"/>
        <v>0</v>
      </c>
      <c r="H49" s="37"/>
      <c r="I49" s="37"/>
      <c r="J49" s="37"/>
      <c r="K49" s="37"/>
      <c r="L49" s="32">
        <f t="shared" si="2"/>
        <v>0</v>
      </c>
      <c r="M49" s="31">
        <f t="shared" si="3"/>
        <v>0</v>
      </c>
    </row>
    <row r="50" spans="1:13" s="13" customFormat="1" ht="30" customHeight="1" x14ac:dyDescent="0.25">
      <c r="A50" s="21">
        <v>37</v>
      </c>
      <c r="B50" s="22" t="s">
        <v>65</v>
      </c>
      <c r="C50" s="33">
        <v>80</v>
      </c>
      <c r="D50" s="17">
        <v>1</v>
      </c>
      <c r="E50" s="37"/>
      <c r="F50" s="31">
        <f t="shared" si="0"/>
        <v>0</v>
      </c>
      <c r="G50" s="31">
        <f t="shared" si="1"/>
        <v>0</v>
      </c>
      <c r="H50" s="37"/>
      <c r="I50" s="37"/>
      <c r="J50" s="37"/>
      <c r="K50" s="37"/>
      <c r="L50" s="32">
        <f t="shared" si="2"/>
        <v>0</v>
      </c>
      <c r="M50" s="31">
        <f t="shared" si="3"/>
        <v>0</v>
      </c>
    </row>
    <row r="51" spans="1:13" s="13" customFormat="1" ht="30" customHeight="1" x14ac:dyDescent="0.25">
      <c r="A51" s="23">
        <v>38</v>
      </c>
      <c r="B51" s="22" t="s">
        <v>43</v>
      </c>
      <c r="C51" s="33">
        <v>240</v>
      </c>
      <c r="D51" s="17">
        <v>1</v>
      </c>
      <c r="E51" s="37"/>
      <c r="F51" s="31">
        <f t="shared" si="0"/>
        <v>0</v>
      </c>
      <c r="G51" s="31">
        <f t="shared" si="1"/>
        <v>0</v>
      </c>
      <c r="H51" s="37"/>
      <c r="I51" s="37"/>
      <c r="J51" s="37"/>
      <c r="K51" s="37"/>
      <c r="L51" s="32">
        <f t="shared" si="2"/>
        <v>0</v>
      </c>
      <c r="M51" s="31">
        <f t="shared" si="3"/>
        <v>0</v>
      </c>
    </row>
    <row r="52" spans="1:13" s="13" customFormat="1" ht="30" customHeight="1" x14ac:dyDescent="0.25">
      <c r="A52" s="23">
        <v>39</v>
      </c>
      <c r="B52" s="22" t="s">
        <v>110</v>
      </c>
      <c r="C52" s="33">
        <v>80</v>
      </c>
      <c r="D52" s="17">
        <v>1</v>
      </c>
      <c r="E52" s="37"/>
      <c r="F52" s="31">
        <f t="shared" si="0"/>
        <v>0</v>
      </c>
      <c r="G52" s="31">
        <f t="shared" si="1"/>
        <v>0</v>
      </c>
      <c r="H52" s="37"/>
      <c r="I52" s="37"/>
      <c r="J52" s="37"/>
      <c r="K52" s="37"/>
      <c r="L52" s="32">
        <f t="shared" si="2"/>
        <v>0</v>
      </c>
      <c r="M52" s="31">
        <f t="shared" si="3"/>
        <v>0</v>
      </c>
    </row>
    <row r="53" spans="1:13" s="13" customFormat="1" ht="30" customHeight="1" x14ac:dyDescent="0.25">
      <c r="A53" s="23">
        <v>40</v>
      </c>
      <c r="B53" s="22" t="s">
        <v>109</v>
      </c>
      <c r="C53" s="33">
        <v>80</v>
      </c>
      <c r="D53" s="17">
        <v>1</v>
      </c>
      <c r="E53" s="37"/>
      <c r="F53" s="31">
        <f t="shared" si="0"/>
        <v>0</v>
      </c>
      <c r="G53" s="31">
        <f t="shared" si="1"/>
        <v>0</v>
      </c>
      <c r="H53" s="37"/>
      <c r="I53" s="37"/>
      <c r="J53" s="37"/>
      <c r="K53" s="37"/>
      <c r="L53" s="32">
        <f t="shared" si="2"/>
        <v>0</v>
      </c>
      <c r="M53" s="31">
        <f t="shared" si="3"/>
        <v>0</v>
      </c>
    </row>
    <row r="54" spans="1:13" s="13" customFormat="1" ht="30" customHeight="1" x14ac:dyDescent="0.25">
      <c r="A54" s="23">
        <v>41</v>
      </c>
      <c r="B54" s="22" t="s">
        <v>86</v>
      </c>
      <c r="C54" s="33">
        <v>4</v>
      </c>
      <c r="D54" s="17">
        <v>1</v>
      </c>
      <c r="E54" s="37"/>
      <c r="F54" s="31">
        <f t="shared" si="0"/>
        <v>0</v>
      </c>
      <c r="G54" s="31">
        <f t="shared" si="1"/>
        <v>0</v>
      </c>
      <c r="H54" s="37"/>
      <c r="I54" s="37"/>
      <c r="J54" s="37"/>
      <c r="K54" s="37"/>
      <c r="L54" s="32">
        <f t="shared" si="2"/>
        <v>0</v>
      </c>
      <c r="M54" s="31">
        <f t="shared" si="3"/>
        <v>0</v>
      </c>
    </row>
    <row r="55" spans="1:13" s="13" customFormat="1" ht="30" customHeight="1" x14ac:dyDescent="0.25">
      <c r="A55" s="23">
        <v>42</v>
      </c>
      <c r="B55" s="22" t="s">
        <v>127</v>
      </c>
      <c r="C55" s="33">
        <v>280</v>
      </c>
      <c r="D55" s="17">
        <v>1</v>
      </c>
      <c r="E55" s="37"/>
      <c r="F55" s="31">
        <f t="shared" si="0"/>
        <v>0</v>
      </c>
      <c r="G55" s="31">
        <f t="shared" si="1"/>
        <v>0</v>
      </c>
      <c r="H55" s="37"/>
      <c r="I55" s="37"/>
      <c r="J55" s="37"/>
      <c r="K55" s="37"/>
      <c r="L55" s="32">
        <f t="shared" si="2"/>
        <v>0</v>
      </c>
      <c r="M55" s="31">
        <f t="shared" si="3"/>
        <v>0</v>
      </c>
    </row>
    <row r="56" spans="1:13" s="13" customFormat="1" ht="30" customHeight="1" x14ac:dyDescent="0.25">
      <c r="A56" s="23">
        <v>43</v>
      </c>
      <c r="B56" s="22" t="s">
        <v>107</v>
      </c>
      <c r="C56" s="33">
        <v>40</v>
      </c>
      <c r="D56" s="17">
        <v>1</v>
      </c>
      <c r="E56" s="37"/>
      <c r="F56" s="31">
        <f t="shared" si="0"/>
        <v>0</v>
      </c>
      <c r="G56" s="31">
        <f t="shared" si="1"/>
        <v>0</v>
      </c>
      <c r="H56" s="37"/>
      <c r="I56" s="37"/>
      <c r="J56" s="37"/>
      <c r="K56" s="37"/>
      <c r="L56" s="32">
        <f t="shared" si="2"/>
        <v>0</v>
      </c>
      <c r="M56" s="31">
        <f t="shared" si="3"/>
        <v>0</v>
      </c>
    </row>
    <row r="57" spans="1:13" s="13" customFormat="1" ht="30" customHeight="1" x14ac:dyDescent="0.25">
      <c r="A57" s="21">
        <v>44</v>
      </c>
      <c r="B57" s="22" t="s">
        <v>108</v>
      </c>
      <c r="C57" s="30">
        <v>80</v>
      </c>
      <c r="D57" s="17">
        <v>1</v>
      </c>
      <c r="E57" s="37"/>
      <c r="F57" s="31">
        <f t="shared" si="0"/>
        <v>0</v>
      </c>
      <c r="G57" s="31">
        <f t="shared" si="1"/>
        <v>0</v>
      </c>
      <c r="H57" s="37"/>
      <c r="I57" s="37"/>
      <c r="J57" s="37"/>
      <c r="K57" s="37"/>
      <c r="L57" s="32">
        <f t="shared" si="2"/>
        <v>0</v>
      </c>
      <c r="M57" s="31">
        <f t="shared" si="3"/>
        <v>0</v>
      </c>
    </row>
    <row r="58" spans="1:13" s="13" customFormat="1" ht="30" customHeight="1" x14ac:dyDescent="0.25">
      <c r="A58" s="23">
        <v>45</v>
      </c>
      <c r="B58" s="22" t="s">
        <v>66</v>
      </c>
      <c r="C58" s="33">
        <v>80</v>
      </c>
      <c r="D58" s="17">
        <v>1</v>
      </c>
      <c r="E58" s="37"/>
      <c r="F58" s="31">
        <f t="shared" si="0"/>
        <v>0</v>
      </c>
      <c r="G58" s="31">
        <f t="shared" si="1"/>
        <v>0</v>
      </c>
      <c r="H58" s="37"/>
      <c r="I58" s="37"/>
      <c r="J58" s="37"/>
      <c r="K58" s="37"/>
      <c r="L58" s="32">
        <f t="shared" si="2"/>
        <v>0</v>
      </c>
      <c r="M58" s="31">
        <f t="shared" si="3"/>
        <v>0</v>
      </c>
    </row>
    <row r="59" spans="1:13" s="14" customFormat="1" ht="30" customHeight="1" x14ac:dyDescent="0.25">
      <c r="A59" s="24">
        <v>46</v>
      </c>
      <c r="B59" s="22" t="s">
        <v>67</v>
      </c>
      <c r="C59" s="34">
        <v>40</v>
      </c>
      <c r="D59" s="17">
        <v>1</v>
      </c>
      <c r="E59" s="37"/>
      <c r="F59" s="31">
        <f t="shared" si="0"/>
        <v>0</v>
      </c>
      <c r="G59" s="31">
        <f t="shared" si="1"/>
        <v>0</v>
      </c>
      <c r="H59" s="37"/>
      <c r="I59" s="37"/>
      <c r="J59" s="37"/>
      <c r="K59" s="37"/>
      <c r="L59" s="32">
        <f t="shared" si="2"/>
        <v>0</v>
      </c>
      <c r="M59" s="31">
        <f t="shared" si="3"/>
        <v>0</v>
      </c>
    </row>
    <row r="60" spans="1:13" s="13" customFormat="1" ht="30" customHeight="1" x14ac:dyDescent="0.25">
      <c r="A60" s="23">
        <v>47</v>
      </c>
      <c r="B60" s="22" t="s">
        <v>128</v>
      </c>
      <c r="C60" s="33">
        <v>80</v>
      </c>
      <c r="D60" s="17">
        <v>1</v>
      </c>
      <c r="E60" s="37"/>
      <c r="F60" s="31">
        <f t="shared" si="0"/>
        <v>0</v>
      </c>
      <c r="G60" s="31">
        <f t="shared" si="1"/>
        <v>0</v>
      </c>
      <c r="H60" s="37"/>
      <c r="I60" s="37"/>
      <c r="J60" s="37"/>
      <c r="K60" s="37"/>
      <c r="L60" s="32">
        <f t="shared" si="2"/>
        <v>0</v>
      </c>
      <c r="M60" s="31">
        <f t="shared" si="3"/>
        <v>0</v>
      </c>
    </row>
    <row r="61" spans="1:13" s="13" customFormat="1" ht="30" customHeight="1" x14ac:dyDescent="0.25">
      <c r="A61" s="21">
        <v>48</v>
      </c>
      <c r="B61" s="22" t="s">
        <v>76</v>
      </c>
      <c r="C61" s="30">
        <v>16</v>
      </c>
      <c r="D61" s="17">
        <v>1</v>
      </c>
      <c r="E61" s="37"/>
      <c r="F61" s="31">
        <f t="shared" si="0"/>
        <v>0</v>
      </c>
      <c r="G61" s="31">
        <f t="shared" si="1"/>
        <v>0</v>
      </c>
      <c r="H61" s="37"/>
      <c r="I61" s="37"/>
      <c r="J61" s="37"/>
      <c r="K61" s="37"/>
      <c r="L61" s="32">
        <f t="shared" si="2"/>
        <v>0</v>
      </c>
      <c r="M61" s="31">
        <f t="shared" si="3"/>
        <v>0</v>
      </c>
    </row>
    <row r="62" spans="1:13" s="13" customFormat="1" ht="30" customHeight="1" x14ac:dyDescent="0.25">
      <c r="A62" s="21">
        <v>49</v>
      </c>
      <c r="B62" s="22" t="s">
        <v>106</v>
      </c>
      <c r="C62" s="30">
        <v>60</v>
      </c>
      <c r="D62" s="17">
        <v>1</v>
      </c>
      <c r="E62" s="37"/>
      <c r="F62" s="31">
        <f t="shared" si="0"/>
        <v>0</v>
      </c>
      <c r="G62" s="31">
        <f t="shared" si="1"/>
        <v>0</v>
      </c>
      <c r="H62" s="37"/>
      <c r="I62" s="37"/>
      <c r="J62" s="37"/>
      <c r="K62" s="37"/>
      <c r="L62" s="32">
        <f t="shared" si="2"/>
        <v>0</v>
      </c>
      <c r="M62" s="31">
        <f t="shared" si="3"/>
        <v>0</v>
      </c>
    </row>
    <row r="63" spans="1:13" s="13" customFormat="1" ht="30" customHeight="1" x14ac:dyDescent="0.25">
      <c r="A63" s="21">
        <v>50</v>
      </c>
      <c r="B63" s="22" t="s">
        <v>104</v>
      </c>
      <c r="C63" s="30">
        <v>1000</v>
      </c>
      <c r="D63" s="17">
        <v>1</v>
      </c>
      <c r="E63" s="37"/>
      <c r="F63" s="31">
        <f t="shared" si="0"/>
        <v>0</v>
      </c>
      <c r="G63" s="31">
        <f t="shared" si="1"/>
        <v>0</v>
      </c>
      <c r="H63" s="37"/>
      <c r="I63" s="37"/>
      <c r="J63" s="37"/>
      <c r="K63" s="37"/>
      <c r="L63" s="32">
        <f t="shared" si="2"/>
        <v>0</v>
      </c>
      <c r="M63" s="31">
        <f t="shared" si="3"/>
        <v>0</v>
      </c>
    </row>
    <row r="64" spans="1:13" s="13" customFormat="1" ht="30" customHeight="1" x14ac:dyDescent="0.25">
      <c r="A64" s="23">
        <v>51</v>
      </c>
      <c r="B64" s="22" t="s">
        <v>91</v>
      </c>
      <c r="C64" s="33">
        <v>40</v>
      </c>
      <c r="D64" s="17">
        <v>1</v>
      </c>
      <c r="E64" s="37"/>
      <c r="F64" s="31">
        <f t="shared" si="0"/>
        <v>0</v>
      </c>
      <c r="G64" s="31">
        <f t="shared" si="1"/>
        <v>0</v>
      </c>
      <c r="H64" s="37"/>
      <c r="I64" s="37"/>
      <c r="J64" s="37"/>
      <c r="K64" s="37"/>
      <c r="L64" s="32">
        <f t="shared" si="2"/>
        <v>0</v>
      </c>
      <c r="M64" s="31">
        <f t="shared" si="3"/>
        <v>0</v>
      </c>
    </row>
    <row r="65" spans="1:13" s="13" customFormat="1" ht="30" customHeight="1" x14ac:dyDescent="0.25">
      <c r="A65" s="23">
        <v>52</v>
      </c>
      <c r="B65" s="22" t="s">
        <v>105</v>
      </c>
      <c r="C65" s="33">
        <v>40</v>
      </c>
      <c r="D65" s="17">
        <v>1</v>
      </c>
      <c r="E65" s="37"/>
      <c r="F65" s="31">
        <f t="shared" si="0"/>
        <v>0</v>
      </c>
      <c r="G65" s="31">
        <f t="shared" si="1"/>
        <v>0</v>
      </c>
      <c r="H65" s="37"/>
      <c r="I65" s="37"/>
      <c r="J65" s="37"/>
      <c r="K65" s="37"/>
      <c r="L65" s="32">
        <f t="shared" si="2"/>
        <v>0</v>
      </c>
      <c r="M65" s="31">
        <f t="shared" si="3"/>
        <v>0</v>
      </c>
    </row>
    <row r="66" spans="1:13" s="13" customFormat="1" ht="30" customHeight="1" x14ac:dyDescent="0.25">
      <c r="A66" s="23">
        <v>53</v>
      </c>
      <c r="B66" s="22" t="s">
        <v>92</v>
      </c>
      <c r="C66" s="33">
        <v>8</v>
      </c>
      <c r="D66" s="17">
        <v>1</v>
      </c>
      <c r="E66" s="37"/>
      <c r="F66" s="31">
        <f t="shared" si="0"/>
        <v>0</v>
      </c>
      <c r="G66" s="31">
        <f t="shared" si="1"/>
        <v>0</v>
      </c>
      <c r="H66" s="37"/>
      <c r="I66" s="37"/>
      <c r="J66" s="37"/>
      <c r="K66" s="37"/>
      <c r="L66" s="32">
        <f t="shared" si="2"/>
        <v>0</v>
      </c>
      <c r="M66" s="31">
        <f t="shared" si="3"/>
        <v>0</v>
      </c>
    </row>
    <row r="67" spans="1:13" s="13" customFormat="1" ht="30" customHeight="1" x14ac:dyDescent="0.25">
      <c r="A67" s="23">
        <v>54</v>
      </c>
      <c r="B67" s="22" t="s">
        <v>44</v>
      </c>
      <c r="C67" s="33">
        <v>8</v>
      </c>
      <c r="D67" s="17">
        <v>1</v>
      </c>
      <c r="E67" s="37"/>
      <c r="F67" s="31">
        <f t="shared" si="0"/>
        <v>0</v>
      </c>
      <c r="G67" s="31">
        <f t="shared" si="1"/>
        <v>0</v>
      </c>
      <c r="H67" s="37"/>
      <c r="I67" s="37"/>
      <c r="J67" s="37"/>
      <c r="K67" s="37"/>
      <c r="L67" s="32">
        <f t="shared" si="2"/>
        <v>0</v>
      </c>
      <c r="M67" s="31">
        <f t="shared" si="3"/>
        <v>0</v>
      </c>
    </row>
    <row r="68" spans="1:13" s="13" customFormat="1" ht="30" customHeight="1" x14ac:dyDescent="0.25">
      <c r="A68" s="23">
        <v>55</v>
      </c>
      <c r="B68" s="22" t="s">
        <v>45</v>
      </c>
      <c r="C68" s="33">
        <v>20</v>
      </c>
      <c r="D68" s="17">
        <v>1</v>
      </c>
      <c r="E68" s="37"/>
      <c r="F68" s="31">
        <f t="shared" si="0"/>
        <v>0</v>
      </c>
      <c r="G68" s="31">
        <f t="shared" si="1"/>
        <v>0</v>
      </c>
      <c r="H68" s="37"/>
      <c r="I68" s="37"/>
      <c r="J68" s="37"/>
      <c r="K68" s="37"/>
      <c r="L68" s="32">
        <f t="shared" si="2"/>
        <v>0</v>
      </c>
      <c r="M68" s="31">
        <f t="shared" si="3"/>
        <v>0</v>
      </c>
    </row>
    <row r="69" spans="1:13" s="14" customFormat="1" ht="30" customHeight="1" x14ac:dyDescent="0.25">
      <c r="A69" s="24">
        <v>56</v>
      </c>
      <c r="B69" s="22" t="s">
        <v>46</v>
      </c>
      <c r="C69" s="34">
        <v>160</v>
      </c>
      <c r="D69" s="17">
        <v>1</v>
      </c>
      <c r="E69" s="37"/>
      <c r="F69" s="31">
        <f t="shared" si="0"/>
        <v>0</v>
      </c>
      <c r="G69" s="31">
        <f t="shared" si="1"/>
        <v>0</v>
      </c>
      <c r="H69" s="37"/>
      <c r="I69" s="37"/>
      <c r="J69" s="37"/>
      <c r="K69" s="37"/>
      <c r="L69" s="32">
        <f t="shared" si="2"/>
        <v>0</v>
      </c>
      <c r="M69" s="31">
        <f t="shared" si="3"/>
        <v>0</v>
      </c>
    </row>
    <row r="70" spans="1:13" s="13" customFormat="1" ht="30" customHeight="1" x14ac:dyDescent="0.25">
      <c r="A70" s="24">
        <v>57</v>
      </c>
      <c r="B70" s="22" t="s">
        <v>53</v>
      </c>
      <c r="C70" s="30">
        <v>8</v>
      </c>
      <c r="D70" s="17">
        <v>1</v>
      </c>
      <c r="E70" s="37"/>
      <c r="F70" s="31">
        <f t="shared" si="0"/>
        <v>0</v>
      </c>
      <c r="G70" s="31">
        <f t="shared" si="1"/>
        <v>0</v>
      </c>
      <c r="H70" s="37"/>
      <c r="I70" s="37"/>
      <c r="J70" s="37"/>
      <c r="K70" s="37"/>
      <c r="L70" s="32">
        <f t="shared" si="2"/>
        <v>0</v>
      </c>
      <c r="M70" s="31">
        <f t="shared" si="3"/>
        <v>0</v>
      </c>
    </row>
    <row r="71" spans="1:13" s="13" customFormat="1" ht="30" customHeight="1" x14ac:dyDescent="0.25">
      <c r="A71" s="21">
        <v>58</v>
      </c>
      <c r="B71" s="22" t="s">
        <v>97</v>
      </c>
      <c r="C71" s="33">
        <v>120</v>
      </c>
      <c r="D71" s="17">
        <v>1</v>
      </c>
      <c r="E71" s="37"/>
      <c r="F71" s="31">
        <f t="shared" si="0"/>
        <v>0</v>
      </c>
      <c r="G71" s="31">
        <f t="shared" si="1"/>
        <v>0</v>
      </c>
      <c r="H71" s="37"/>
      <c r="I71" s="37"/>
      <c r="J71" s="37"/>
      <c r="K71" s="37"/>
      <c r="L71" s="32">
        <f t="shared" si="2"/>
        <v>0</v>
      </c>
      <c r="M71" s="31">
        <f t="shared" si="3"/>
        <v>0</v>
      </c>
    </row>
    <row r="72" spans="1:13" s="13" customFormat="1" ht="30" customHeight="1" x14ac:dyDescent="0.25">
      <c r="A72" s="21">
        <v>59</v>
      </c>
      <c r="B72" s="22" t="s">
        <v>129</v>
      </c>
      <c r="C72" s="33">
        <v>100</v>
      </c>
      <c r="D72" s="17">
        <v>1</v>
      </c>
      <c r="E72" s="37"/>
      <c r="F72" s="31">
        <f t="shared" si="0"/>
        <v>0</v>
      </c>
      <c r="G72" s="31">
        <f t="shared" si="1"/>
        <v>0</v>
      </c>
      <c r="H72" s="37"/>
      <c r="I72" s="37"/>
      <c r="J72" s="37"/>
      <c r="K72" s="37"/>
      <c r="L72" s="32">
        <f t="shared" si="2"/>
        <v>0</v>
      </c>
      <c r="M72" s="31">
        <f t="shared" si="3"/>
        <v>0</v>
      </c>
    </row>
    <row r="73" spans="1:13" s="13" customFormat="1" ht="30" customHeight="1" x14ac:dyDescent="0.25">
      <c r="A73" s="21">
        <v>60</v>
      </c>
      <c r="B73" s="22" t="s">
        <v>98</v>
      </c>
      <c r="C73" s="33">
        <v>160</v>
      </c>
      <c r="D73" s="17">
        <v>1</v>
      </c>
      <c r="E73" s="37"/>
      <c r="F73" s="31">
        <f t="shared" si="0"/>
        <v>0</v>
      </c>
      <c r="G73" s="31">
        <f t="shared" si="1"/>
        <v>0</v>
      </c>
      <c r="H73" s="37"/>
      <c r="I73" s="37"/>
      <c r="J73" s="37"/>
      <c r="K73" s="37"/>
      <c r="L73" s="32">
        <f t="shared" si="2"/>
        <v>0</v>
      </c>
      <c r="M73" s="31">
        <f t="shared" si="3"/>
        <v>0</v>
      </c>
    </row>
    <row r="74" spans="1:13" s="13" customFormat="1" ht="30" customHeight="1" x14ac:dyDescent="0.25">
      <c r="A74" s="23">
        <v>61</v>
      </c>
      <c r="B74" s="22" t="s">
        <v>68</v>
      </c>
      <c r="C74" s="30">
        <v>120</v>
      </c>
      <c r="D74" s="17">
        <v>1</v>
      </c>
      <c r="E74" s="37"/>
      <c r="F74" s="31">
        <f t="shared" si="0"/>
        <v>0</v>
      </c>
      <c r="G74" s="31">
        <f t="shared" si="1"/>
        <v>0</v>
      </c>
      <c r="H74" s="37"/>
      <c r="I74" s="37"/>
      <c r="J74" s="37"/>
      <c r="K74" s="37"/>
      <c r="L74" s="32">
        <f t="shared" si="2"/>
        <v>0</v>
      </c>
      <c r="M74" s="31">
        <f t="shared" si="3"/>
        <v>0</v>
      </c>
    </row>
    <row r="75" spans="1:13" s="14" customFormat="1" ht="30" customHeight="1" x14ac:dyDescent="0.25">
      <c r="A75" s="21">
        <v>62</v>
      </c>
      <c r="B75" s="22" t="s">
        <v>47</v>
      </c>
      <c r="C75" s="34">
        <v>40</v>
      </c>
      <c r="D75" s="17">
        <v>1</v>
      </c>
      <c r="E75" s="37"/>
      <c r="F75" s="31">
        <f t="shared" si="0"/>
        <v>0</v>
      </c>
      <c r="G75" s="31">
        <f t="shared" si="1"/>
        <v>0</v>
      </c>
      <c r="H75" s="37"/>
      <c r="I75" s="37"/>
      <c r="J75" s="37"/>
      <c r="K75" s="37"/>
      <c r="L75" s="32">
        <f t="shared" si="2"/>
        <v>0</v>
      </c>
      <c r="M75" s="31">
        <f t="shared" si="3"/>
        <v>0</v>
      </c>
    </row>
    <row r="76" spans="1:13" s="13" customFormat="1" ht="30" customHeight="1" x14ac:dyDescent="0.25">
      <c r="A76" s="24">
        <v>63</v>
      </c>
      <c r="B76" s="22" t="s">
        <v>77</v>
      </c>
      <c r="C76" s="30">
        <v>80</v>
      </c>
      <c r="D76" s="17">
        <v>1</v>
      </c>
      <c r="E76" s="37"/>
      <c r="F76" s="31">
        <f t="shared" si="0"/>
        <v>0</v>
      </c>
      <c r="G76" s="31">
        <f t="shared" si="1"/>
        <v>0</v>
      </c>
      <c r="H76" s="37"/>
      <c r="I76" s="37"/>
      <c r="J76" s="37"/>
      <c r="K76" s="37"/>
      <c r="L76" s="32">
        <f t="shared" si="2"/>
        <v>0</v>
      </c>
      <c r="M76" s="31">
        <f t="shared" si="3"/>
        <v>0</v>
      </c>
    </row>
    <row r="77" spans="1:13" s="13" customFormat="1" ht="30" customHeight="1" x14ac:dyDescent="0.25">
      <c r="A77" s="21">
        <v>64</v>
      </c>
      <c r="B77" s="22" t="s">
        <v>100</v>
      </c>
      <c r="C77" s="30">
        <v>4800</v>
      </c>
      <c r="D77" s="17">
        <v>1</v>
      </c>
      <c r="E77" s="37"/>
      <c r="F77" s="31">
        <f t="shared" si="0"/>
        <v>0</v>
      </c>
      <c r="G77" s="31">
        <f t="shared" si="1"/>
        <v>0</v>
      </c>
      <c r="H77" s="37"/>
      <c r="I77" s="37"/>
      <c r="J77" s="37"/>
      <c r="K77" s="37"/>
      <c r="L77" s="32">
        <f t="shared" si="2"/>
        <v>0</v>
      </c>
      <c r="M77" s="31">
        <f t="shared" si="3"/>
        <v>0</v>
      </c>
    </row>
    <row r="78" spans="1:13" s="13" customFormat="1" ht="30" customHeight="1" x14ac:dyDescent="0.25">
      <c r="A78" s="21">
        <v>65</v>
      </c>
      <c r="B78" s="22" t="s">
        <v>99</v>
      </c>
      <c r="C78" s="33">
        <v>800</v>
      </c>
      <c r="D78" s="17">
        <v>1</v>
      </c>
      <c r="E78" s="37"/>
      <c r="F78" s="31">
        <f t="shared" si="0"/>
        <v>0</v>
      </c>
      <c r="G78" s="31">
        <f t="shared" si="1"/>
        <v>0</v>
      </c>
      <c r="H78" s="37"/>
      <c r="I78" s="37"/>
      <c r="J78" s="37"/>
      <c r="K78" s="37"/>
      <c r="L78" s="32">
        <f t="shared" si="2"/>
        <v>0</v>
      </c>
      <c r="M78" s="31">
        <f t="shared" si="3"/>
        <v>0</v>
      </c>
    </row>
    <row r="79" spans="1:13" s="13" customFormat="1" ht="30" customHeight="1" x14ac:dyDescent="0.25">
      <c r="A79" s="23">
        <v>66</v>
      </c>
      <c r="B79" s="22" t="s">
        <v>101</v>
      </c>
      <c r="C79" s="30">
        <v>80</v>
      </c>
      <c r="D79" s="17">
        <v>1</v>
      </c>
      <c r="E79" s="37"/>
      <c r="F79" s="31">
        <f t="shared" ref="F79:F108" si="4">C79*E79</f>
        <v>0</v>
      </c>
      <c r="G79" s="31">
        <f t="shared" ref="G79:G108" si="5">F79*1.095</f>
        <v>0</v>
      </c>
      <c r="H79" s="37"/>
      <c r="I79" s="37"/>
      <c r="J79" s="37"/>
      <c r="K79" s="37"/>
      <c r="L79" s="32">
        <f t="shared" ref="L79:L108" si="6">D79*E79*K79</f>
        <v>0</v>
      </c>
      <c r="M79" s="31">
        <f t="shared" ref="M79:M108" si="7">L79*1.095</f>
        <v>0</v>
      </c>
    </row>
    <row r="80" spans="1:13" s="13" customFormat="1" ht="30" customHeight="1" x14ac:dyDescent="0.25">
      <c r="A80" s="21">
        <v>67</v>
      </c>
      <c r="B80" s="22" t="s">
        <v>48</v>
      </c>
      <c r="C80" s="33">
        <v>120</v>
      </c>
      <c r="D80" s="17">
        <v>1</v>
      </c>
      <c r="E80" s="37"/>
      <c r="F80" s="31">
        <f t="shared" si="4"/>
        <v>0</v>
      </c>
      <c r="G80" s="31">
        <f t="shared" si="5"/>
        <v>0</v>
      </c>
      <c r="H80" s="37"/>
      <c r="I80" s="37"/>
      <c r="J80" s="37"/>
      <c r="K80" s="37"/>
      <c r="L80" s="32">
        <f t="shared" si="6"/>
        <v>0</v>
      </c>
      <c r="M80" s="31">
        <f t="shared" si="7"/>
        <v>0</v>
      </c>
    </row>
    <row r="81" spans="1:13" s="13" customFormat="1" ht="30" customHeight="1" x14ac:dyDescent="0.25">
      <c r="A81" s="23">
        <v>68</v>
      </c>
      <c r="B81" s="22" t="s">
        <v>102</v>
      </c>
      <c r="C81" s="33">
        <v>160</v>
      </c>
      <c r="D81" s="17">
        <v>1</v>
      </c>
      <c r="E81" s="37"/>
      <c r="F81" s="31">
        <f t="shared" si="4"/>
        <v>0</v>
      </c>
      <c r="G81" s="31">
        <f t="shared" si="5"/>
        <v>0</v>
      </c>
      <c r="H81" s="37"/>
      <c r="I81" s="37"/>
      <c r="J81" s="37"/>
      <c r="K81" s="37"/>
      <c r="L81" s="32">
        <f t="shared" si="6"/>
        <v>0</v>
      </c>
      <c r="M81" s="31">
        <f t="shared" si="7"/>
        <v>0</v>
      </c>
    </row>
    <row r="82" spans="1:13" s="13" customFormat="1" ht="30" customHeight="1" x14ac:dyDescent="0.25">
      <c r="A82" s="23">
        <v>69</v>
      </c>
      <c r="B82" s="22" t="s">
        <v>103</v>
      </c>
      <c r="C82" s="30">
        <v>80</v>
      </c>
      <c r="D82" s="17">
        <v>1</v>
      </c>
      <c r="E82" s="37"/>
      <c r="F82" s="31">
        <f t="shared" si="4"/>
        <v>0</v>
      </c>
      <c r="G82" s="31">
        <f t="shared" si="5"/>
        <v>0</v>
      </c>
      <c r="H82" s="37"/>
      <c r="I82" s="37"/>
      <c r="J82" s="37"/>
      <c r="K82" s="37"/>
      <c r="L82" s="32">
        <f t="shared" si="6"/>
        <v>0</v>
      </c>
      <c r="M82" s="31">
        <f t="shared" si="7"/>
        <v>0</v>
      </c>
    </row>
    <row r="83" spans="1:13" s="13" customFormat="1" ht="30" customHeight="1" x14ac:dyDescent="0.25">
      <c r="A83" s="21">
        <v>70</v>
      </c>
      <c r="B83" s="22" t="s">
        <v>96</v>
      </c>
      <c r="C83" s="33">
        <v>20</v>
      </c>
      <c r="D83" s="17">
        <v>1</v>
      </c>
      <c r="E83" s="37"/>
      <c r="F83" s="31">
        <f t="shared" si="4"/>
        <v>0</v>
      </c>
      <c r="G83" s="31">
        <f t="shared" si="5"/>
        <v>0</v>
      </c>
      <c r="H83" s="37"/>
      <c r="I83" s="37"/>
      <c r="J83" s="37"/>
      <c r="K83" s="37"/>
      <c r="L83" s="32">
        <f t="shared" si="6"/>
        <v>0</v>
      </c>
      <c r="M83" s="31">
        <f t="shared" si="7"/>
        <v>0</v>
      </c>
    </row>
    <row r="84" spans="1:13" s="13" customFormat="1" ht="30" customHeight="1" x14ac:dyDescent="0.25">
      <c r="A84" s="23">
        <v>71</v>
      </c>
      <c r="B84" s="22" t="s">
        <v>49</v>
      </c>
      <c r="C84" s="33">
        <v>80</v>
      </c>
      <c r="D84" s="17">
        <v>1</v>
      </c>
      <c r="E84" s="37"/>
      <c r="F84" s="31">
        <f t="shared" si="4"/>
        <v>0</v>
      </c>
      <c r="G84" s="31">
        <f t="shared" si="5"/>
        <v>0</v>
      </c>
      <c r="H84" s="37"/>
      <c r="I84" s="37"/>
      <c r="J84" s="37"/>
      <c r="K84" s="37"/>
      <c r="L84" s="32">
        <f t="shared" si="6"/>
        <v>0</v>
      </c>
      <c r="M84" s="31">
        <f t="shared" si="7"/>
        <v>0</v>
      </c>
    </row>
    <row r="85" spans="1:13" s="13" customFormat="1" ht="30" customHeight="1" x14ac:dyDescent="0.25">
      <c r="A85" s="23">
        <v>72</v>
      </c>
      <c r="B85" s="22" t="s">
        <v>130</v>
      </c>
      <c r="C85" s="33">
        <v>40</v>
      </c>
      <c r="D85" s="17">
        <v>1</v>
      </c>
      <c r="E85" s="37"/>
      <c r="F85" s="31">
        <f t="shared" si="4"/>
        <v>0</v>
      </c>
      <c r="G85" s="31">
        <f t="shared" si="5"/>
        <v>0</v>
      </c>
      <c r="H85" s="37"/>
      <c r="I85" s="37"/>
      <c r="J85" s="37"/>
      <c r="K85" s="37"/>
      <c r="L85" s="32">
        <f t="shared" si="6"/>
        <v>0</v>
      </c>
      <c r="M85" s="31">
        <f t="shared" si="7"/>
        <v>0</v>
      </c>
    </row>
    <row r="86" spans="1:13" s="13" customFormat="1" ht="30" customHeight="1" x14ac:dyDescent="0.25">
      <c r="A86" s="23">
        <v>73</v>
      </c>
      <c r="B86" s="22" t="s">
        <v>131</v>
      </c>
      <c r="C86" s="33">
        <v>200</v>
      </c>
      <c r="D86" s="17">
        <v>1</v>
      </c>
      <c r="E86" s="37"/>
      <c r="F86" s="31">
        <f t="shared" si="4"/>
        <v>0</v>
      </c>
      <c r="G86" s="31">
        <f t="shared" si="5"/>
        <v>0</v>
      </c>
      <c r="H86" s="37"/>
      <c r="I86" s="37"/>
      <c r="J86" s="37"/>
      <c r="K86" s="37"/>
      <c r="L86" s="32">
        <f t="shared" si="6"/>
        <v>0</v>
      </c>
      <c r="M86" s="31">
        <f t="shared" si="7"/>
        <v>0</v>
      </c>
    </row>
    <row r="87" spans="1:13" s="13" customFormat="1" ht="30" customHeight="1" x14ac:dyDescent="0.25">
      <c r="A87" s="23">
        <v>74</v>
      </c>
      <c r="B87" s="22" t="s">
        <v>132</v>
      </c>
      <c r="C87" s="30">
        <v>240</v>
      </c>
      <c r="D87" s="17">
        <v>1</v>
      </c>
      <c r="E87" s="37"/>
      <c r="F87" s="31">
        <f t="shared" si="4"/>
        <v>0</v>
      </c>
      <c r="G87" s="31">
        <f t="shared" si="5"/>
        <v>0</v>
      </c>
      <c r="H87" s="37"/>
      <c r="I87" s="37"/>
      <c r="J87" s="37"/>
      <c r="K87" s="37"/>
      <c r="L87" s="32">
        <f t="shared" si="6"/>
        <v>0</v>
      </c>
      <c r="M87" s="31">
        <f t="shared" si="7"/>
        <v>0</v>
      </c>
    </row>
    <row r="88" spans="1:13" s="13" customFormat="1" ht="30" customHeight="1" x14ac:dyDescent="0.25">
      <c r="A88" s="21">
        <v>75</v>
      </c>
      <c r="B88" s="22" t="s">
        <v>50</v>
      </c>
      <c r="C88" s="33">
        <v>800</v>
      </c>
      <c r="D88" s="17">
        <v>1</v>
      </c>
      <c r="E88" s="37"/>
      <c r="F88" s="31">
        <f t="shared" si="4"/>
        <v>0</v>
      </c>
      <c r="G88" s="31">
        <f t="shared" si="5"/>
        <v>0</v>
      </c>
      <c r="H88" s="37"/>
      <c r="I88" s="37"/>
      <c r="J88" s="37"/>
      <c r="K88" s="37"/>
      <c r="L88" s="32">
        <f t="shared" si="6"/>
        <v>0</v>
      </c>
      <c r="M88" s="31">
        <f t="shared" si="7"/>
        <v>0</v>
      </c>
    </row>
    <row r="89" spans="1:13" s="13" customFormat="1" ht="30" customHeight="1" x14ac:dyDescent="0.25">
      <c r="A89" s="23">
        <v>76</v>
      </c>
      <c r="B89" s="22" t="s">
        <v>133</v>
      </c>
      <c r="C89" s="33">
        <v>40</v>
      </c>
      <c r="D89" s="17">
        <v>1</v>
      </c>
      <c r="E89" s="37"/>
      <c r="F89" s="31">
        <f t="shared" si="4"/>
        <v>0</v>
      </c>
      <c r="G89" s="31">
        <f t="shared" si="5"/>
        <v>0</v>
      </c>
      <c r="H89" s="37"/>
      <c r="I89" s="37"/>
      <c r="J89" s="37"/>
      <c r="K89" s="37"/>
      <c r="L89" s="32">
        <f t="shared" si="6"/>
        <v>0</v>
      </c>
      <c r="M89" s="31">
        <f t="shared" si="7"/>
        <v>0</v>
      </c>
    </row>
    <row r="90" spans="1:13" s="13" customFormat="1" ht="30" customHeight="1" x14ac:dyDescent="0.25">
      <c r="A90" s="23">
        <v>77</v>
      </c>
      <c r="B90" s="22" t="s">
        <v>93</v>
      </c>
      <c r="C90" s="33">
        <v>10</v>
      </c>
      <c r="D90" s="17">
        <v>1</v>
      </c>
      <c r="E90" s="37"/>
      <c r="F90" s="31">
        <f t="shared" si="4"/>
        <v>0</v>
      </c>
      <c r="G90" s="31">
        <f t="shared" si="5"/>
        <v>0</v>
      </c>
      <c r="H90" s="37"/>
      <c r="I90" s="37"/>
      <c r="J90" s="37"/>
      <c r="K90" s="37"/>
      <c r="L90" s="32">
        <f t="shared" si="6"/>
        <v>0</v>
      </c>
      <c r="M90" s="31">
        <f t="shared" si="7"/>
        <v>0</v>
      </c>
    </row>
    <row r="91" spans="1:13" s="13" customFormat="1" ht="30" customHeight="1" x14ac:dyDescent="0.25">
      <c r="A91" s="23">
        <v>78</v>
      </c>
      <c r="B91" s="22" t="s">
        <v>85</v>
      </c>
      <c r="C91" s="33">
        <v>2</v>
      </c>
      <c r="D91" s="17">
        <v>1</v>
      </c>
      <c r="E91" s="37"/>
      <c r="F91" s="31">
        <f t="shared" si="4"/>
        <v>0</v>
      </c>
      <c r="G91" s="31">
        <f t="shared" si="5"/>
        <v>0</v>
      </c>
      <c r="H91" s="37"/>
      <c r="I91" s="37"/>
      <c r="J91" s="37"/>
      <c r="K91" s="37"/>
      <c r="L91" s="32">
        <f t="shared" si="6"/>
        <v>0</v>
      </c>
      <c r="M91" s="31">
        <f t="shared" si="7"/>
        <v>0</v>
      </c>
    </row>
    <row r="92" spans="1:13" s="13" customFormat="1" ht="30" customHeight="1" x14ac:dyDescent="0.25">
      <c r="A92" s="23">
        <v>79</v>
      </c>
      <c r="B92" s="22" t="s">
        <v>134</v>
      </c>
      <c r="C92" s="30">
        <v>4</v>
      </c>
      <c r="D92" s="17">
        <v>1</v>
      </c>
      <c r="E92" s="37"/>
      <c r="F92" s="31">
        <f t="shared" si="4"/>
        <v>0</v>
      </c>
      <c r="G92" s="31">
        <f t="shared" si="5"/>
        <v>0</v>
      </c>
      <c r="H92" s="37"/>
      <c r="I92" s="37"/>
      <c r="J92" s="37"/>
      <c r="K92" s="37"/>
      <c r="L92" s="32">
        <f t="shared" si="6"/>
        <v>0</v>
      </c>
      <c r="M92" s="31">
        <f t="shared" si="7"/>
        <v>0</v>
      </c>
    </row>
    <row r="93" spans="1:13" s="14" customFormat="1" ht="30" customHeight="1" x14ac:dyDescent="0.25">
      <c r="A93" s="21">
        <v>80</v>
      </c>
      <c r="B93" s="22" t="s">
        <v>51</v>
      </c>
      <c r="C93" s="34">
        <v>120</v>
      </c>
      <c r="D93" s="17">
        <v>1</v>
      </c>
      <c r="E93" s="37"/>
      <c r="F93" s="31">
        <f t="shared" si="4"/>
        <v>0</v>
      </c>
      <c r="G93" s="31">
        <f t="shared" si="5"/>
        <v>0</v>
      </c>
      <c r="H93" s="37"/>
      <c r="I93" s="37"/>
      <c r="J93" s="37"/>
      <c r="K93" s="37"/>
      <c r="L93" s="32">
        <f t="shared" si="6"/>
        <v>0</v>
      </c>
      <c r="M93" s="31">
        <f t="shared" si="7"/>
        <v>0</v>
      </c>
    </row>
    <row r="94" spans="1:13" s="13" customFormat="1" ht="30" customHeight="1" x14ac:dyDescent="0.25">
      <c r="A94" s="24">
        <v>81</v>
      </c>
      <c r="B94" s="22" t="s">
        <v>82</v>
      </c>
      <c r="C94" s="33">
        <v>440</v>
      </c>
      <c r="D94" s="17">
        <v>1</v>
      </c>
      <c r="E94" s="37"/>
      <c r="F94" s="31">
        <f t="shared" si="4"/>
        <v>0</v>
      </c>
      <c r="G94" s="31">
        <f t="shared" si="5"/>
        <v>0</v>
      </c>
      <c r="H94" s="37"/>
      <c r="I94" s="37"/>
      <c r="J94" s="37"/>
      <c r="K94" s="37"/>
      <c r="L94" s="32">
        <f t="shared" si="6"/>
        <v>0</v>
      </c>
      <c r="M94" s="31">
        <f t="shared" si="7"/>
        <v>0</v>
      </c>
    </row>
    <row r="95" spans="1:13" s="13" customFormat="1" ht="30" customHeight="1" x14ac:dyDescent="0.25">
      <c r="A95" s="23">
        <v>82</v>
      </c>
      <c r="B95" s="22" t="s">
        <v>94</v>
      </c>
      <c r="C95" s="30">
        <v>20</v>
      </c>
      <c r="D95" s="17">
        <v>1</v>
      </c>
      <c r="E95" s="37"/>
      <c r="F95" s="31">
        <f t="shared" si="4"/>
        <v>0</v>
      </c>
      <c r="G95" s="31">
        <f t="shared" si="5"/>
        <v>0</v>
      </c>
      <c r="H95" s="37"/>
      <c r="I95" s="37"/>
      <c r="J95" s="37"/>
      <c r="K95" s="37"/>
      <c r="L95" s="32">
        <f t="shared" si="6"/>
        <v>0</v>
      </c>
      <c r="M95" s="31">
        <f t="shared" si="7"/>
        <v>0</v>
      </c>
    </row>
    <row r="96" spans="1:13" s="13" customFormat="1" ht="30" customHeight="1" x14ac:dyDescent="0.25">
      <c r="A96" s="21">
        <v>83</v>
      </c>
      <c r="B96" s="22" t="s">
        <v>69</v>
      </c>
      <c r="C96" s="33">
        <v>4</v>
      </c>
      <c r="D96" s="17">
        <v>1</v>
      </c>
      <c r="E96" s="37"/>
      <c r="F96" s="31">
        <f t="shared" si="4"/>
        <v>0</v>
      </c>
      <c r="G96" s="31">
        <f>F96*1.22</f>
        <v>0</v>
      </c>
      <c r="H96" s="37"/>
      <c r="I96" s="37"/>
      <c r="J96" s="37"/>
      <c r="K96" s="37"/>
      <c r="L96" s="32">
        <f t="shared" si="6"/>
        <v>0</v>
      </c>
      <c r="M96" s="31">
        <f>L96*1.22</f>
        <v>0</v>
      </c>
    </row>
    <row r="97" spans="1:13" s="14" customFormat="1" ht="30" customHeight="1" x14ac:dyDescent="0.25">
      <c r="A97" s="21">
        <v>84</v>
      </c>
      <c r="B97" s="22" t="s">
        <v>70</v>
      </c>
      <c r="C97" s="34">
        <v>2000</v>
      </c>
      <c r="D97" s="17">
        <v>1</v>
      </c>
      <c r="E97" s="37"/>
      <c r="F97" s="31">
        <f t="shared" si="4"/>
        <v>0</v>
      </c>
      <c r="G97" s="31">
        <f t="shared" si="5"/>
        <v>0</v>
      </c>
      <c r="H97" s="37"/>
      <c r="I97" s="37"/>
      <c r="J97" s="37"/>
      <c r="K97" s="37"/>
      <c r="L97" s="32">
        <f t="shared" si="6"/>
        <v>0</v>
      </c>
      <c r="M97" s="31">
        <f t="shared" si="7"/>
        <v>0</v>
      </c>
    </row>
    <row r="98" spans="1:13" s="13" customFormat="1" ht="30" customHeight="1" x14ac:dyDescent="0.25">
      <c r="A98" s="24">
        <v>85</v>
      </c>
      <c r="B98" s="22" t="s">
        <v>83</v>
      </c>
      <c r="C98" s="33">
        <v>1000</v>
      </c>
      <c r="D98" s="17">
        <v>1</v>
      </c>
      <c r="E98" s="37"/>
      <c r="F98" s="31">
        <f t="shared" si="4"/>
        <v>0</v>
      </c>
      <c r="G98" s="31">
        <f t="shared" si="5"/>
        <v>0</v>
      </c>
      <c r="H98" s="37"/>
      <c r="I98" s="37"/>
      <c r="J98" s="37"/>
      <c r="K98" s="37"/>
      <c r="L98" s="32">
        <f t="shared" si="6"/>
        <v>0</v>
      </c>
      <c r="M98" s="31">
        <f t="shared" si="7"/>
        <v>0</v>
      </c>
    </row>
    <row r="99" spans="1:13" s="14" customFormat="1" ht="30" customHeight="1" x14ac:dyDescent="0.25">
      <c r="A99" s="23">
        <v>86</v>
      </c>
      <c r="B99" s="22" t="s">
        <v>52</v>
      </c>
      <c r="C99" s="34">
        <v>120</v>
      </c>
      <c r="D99" s="17">
        <v>1</v>
      </c>
      <c r="E99" s="37"/>
      <c r="F99" s="31">
        <f t="shared" si="4"/>
        <v>0</v>
      </c>
      <c r="G99" s="31">
        <f t="shared" si="5"/>
        <v>0</v>
      </c>
      <c r="H99" s="37"/>
      <c r="I99" s="37"/>
      <c r="J99" s="37"/>
      <c r="K99" s="37"/>
      <c r="L99" s="32">
        <f t="shared" si="6"/>
        <v>0</v>
      </c>
      <c r="M99" s="31">
        <f t="shared" si="7"/>
        <v>0</v>
      </c>
    </row>
    <row r="100" spans="1:13" s="13" customFormat="1" ht="30" customHeight="1" x14ac:dyDescent="0.25">
      <c r="A100" s="24">
        <v>87</v>
      </c>
      <c r="B100" s="22" t="s">
        <v>71</v>
      </c>
      <c r="C100" s="33">
        <v>20</v>
      </c>
      <c r="D100" s="17">
        <v>1</v>
      </c>
      <c r="E100" s="37"/>
      <c r="F100" s="31">
        <f t="shared" si="4"/>
        <v>0</v>
      </c>
      <c r="G100" s="31">
        <f>F100*1.22</f>
        <v>0</v>
      </c>
      <c r="H100" s="37"/>
      <c r="I100" s="37"/>
      <c r="J100" s="37"/>
      <c r="K100" s="37"/>
      <c r="L100" s="32">
        <f t="shared" si="6"/>
        <v>0</v>
      </c>
      <c r="M100" s="31">
        <f t="shared" si="7"/>
        <v>0</v>
      </c>
    </row>
    <row r="101" spans="1:13" s="13" customFormat="1" ht="30" customHeight="1" x14ac:dyDescent="0.25">
      <c r="A101" s="21">
        <v>88</v>
      </c>
      <c r="B101" s="22" t="s">
        <v>78</v>
      </c>
      <c r="C101" s="30">
        <v>2400</v>
      </c>
      <c r="D101" s="17">
        <v>1</v>
      </c>
      <c r="E101" s="37"/>
      <c r="F101" s="31">
        <f t="shared" si="4"/>
        <v>0</v>
      </c>
      <c r="G101" s="31">
        <f t="shared" si="5"/>
        <v>0</v>
      </c>
      <c r="H101" s="37"/>
      <c r="I101" s="37"/>
      <c r="J101" s="37"/>
      <c r="K101" s="37"/>
      <c r="L101" s="32">
        <f t="shared" si="6"/>
        <v>0</v>
      </c>
      <c r="M101" s="31">
        <f t="shared" si="7"/>
        <v>0</v>
      </c>
    </row>
    <row r="102" spans="1:13" s="13" customFormat="1" ht="30" customHeight="1" x14ac:dyDescent="0.25">
      <c r="A102" s="21">
        <v>89</v>
      </c>
      <c r="B102" s="22" t="s">
        <v>84</v>
      </c>
      <c r="C102" s="30">
        <v>40</v>
      </c>
      <c r="D102" s="17">
        <v>1</v>
      </c>
      <c r="E102" s="37"/>
      <c r="F102" s="31">
        <f t="shared" si="4"/>
        <v>0</v>
      </c>
      <c r="G102" s="31">
        <f t="shared" si="5"/>
        <v>0</v>
      </c>
      <c r="H102" s="37"/>
      <c r="I102" s="37"/>
      <c r="J102" s="37"/>
      <c r="K102" s="37"/>
      <c r="L102" s="32">
        <f t="shared" si="6"/>
        <v>0</v>
      </c>
      <c r="M102" s="31">
        <f t="shared" si="7"/>
        <v>0</v>
      </c>
    </row>
    <row r="103" spans="1:13" s="13" customFormat="1" ht="30" customHeight="1" x14ac:dyDescent="0.25">
      <c r="A103" s="21">
        <v>90</v>
      </c>
      <c r="B103" s="22" t="s">
        <v>81</v>
      </c>
      <c r="C103" s="30">
        <v>40</v>
      </c>
      <c r="D103" s="17">
        <v>1</v>
      </c>
      <c r="E103" s="37"/>
      <c r="F103" s="31">
        <f t="shared" si="4"/>
        <v>0</v>
      </c>
      <c r="G103" s="31">
        <f t="shared" si="5"/>
        <v>0</v>
      </c>
      <c r="H103" s="37"/>
      <c r="I103" s="37"/>
      <c r="J103" s="37"/>
      <c r="K103" s="37"/>
      <c r="L103" s="32">
        <f t="shared" si="6"/>
        <v>0</v>
      </c>
      <c r="M103" s="31">
        <f t="shared" si="7"/>
        <v>0</v>
      </c>
    </row>
    <row r="104" spans="1:13" s="13" customFormat="1" ht="30" customHeight="1" x14ac:dyDescent="0.25">
      <c r="A104" s="21">
        <v>91</v>
      </c>
      <c r="B104" s="22" t="s">
        <v>54</v>
      </c>
      <c r="C104" s="30">
        <v>40</v>
      </c>
      <c r="D104" s="17">
        <v>1</v>
      </c>
      <c r="E104" s="37"/>
      <c r="F104" s="31">
        <f t="shared" si="4"/>
        <v>0</v>
      </c>
      <c r="G104" s="31">
        <f t="shared" si="5"/>
        <v>0</v>
      </c>
      <c r="H104" s="37"/>
      <c r="I104" s="37"/>
      <c r="J104" s="37"/>
      <c r="K104" s="37"/>
      <c r="L104" s="32">
        <f t="shared" si="6"/>
        <v>0</v>
      </c>
      <c r="M104" s="31">
        <f t="shared" si="7"/>
        <v>0</v>
      </c>
    </row>
    <row r="105" spans="1:13" s="13" customFormat="1" ht="30" customHeight="1" x14ac:dyDescent="0.25">
      <c r="A105" s="21">
        <v>92</v>
      </c>
      <c r="B105" s="22" t="s">
        <v>72</v>
      </c>
      <c r="C105" s="33">
        <v>40</v>
      </c>
      <c r="D105" s="17">
        <v>1</v>
      </c>
      <c r="E105" s="37"/>
      <c r="F105" s="31">
        <f t="shared" si="4"/>
        <v>0</v>
      </c>
      <c r="G105" s="31">
        <f t="shared" si="5"/>
        <v>0</v>
      </c>
      <c r="H105" s="37"/>
      <c r="I105" s="37"/>
      <c r="J105" s="37"/>
      <c r="K105" s="37"/>
      <c r="L105" s="32">
        <f t="shared" si="6"/>
        <v>0</v>
      </c>
      <c r="M105" s="31">
        <f t="shared" si="7"/>
        <v>0</v>
      </c>
    </row>
    <row r="106" spans="1:13" s="13" customFormat="1" ht="30" customHeight="1" x14ac:dyDescent="0.25">
      <c r="A106" s="21">
        <v>93</v>
      </c>
      <c r="B106" s="22" t="s">
        <v>95</v>
      </c>
      <c r="C106" s="33">
        <v>40</v>
      </c>
      <c r="D106" s="17">
        <v>1</v>
      </c>
      <c r="E106" s="37"/>
      <c r="F106" s="31">
        <f t="shared" si="4"/>
        <v>0</v>
      </c>
      <c r="G106" s="31">
        <f t="shared" si="5"/>
        <v>0</v>
      </c>
      <c r="H106" s="37"/>
      <c r="I106" s="37"/>
      <c r="J106" s="37"/>
      <c r="K106" s="37"/>
      <c r="L106" s="32">
        <f t="shared" si="6"/>
        <v>0</v>
      </c>
      <c r="M106" s="31">
        <f t="shared" si="7"/>
        <v>0</v>
      </c>
    </row>
    <row r="107" spans="1:13" s="13" customFormat="1" ht="30" customHeight="1" x14ac:dyDescent="0.25">
      <c r="A107" s="23">
        <v>94</v>
      </c>
      <c r="B107" s="22" t="s">
        <v>79</v>
      </c>
      <c r="C107" s="33">
        <v>120</v>
      </c>
      <c r="D107" s="17">
        <v>1</v>
      </c>
      <c r="E107" s="37"/>
      <c r="F107" s="31">
        <f t="shared" si="4"/>
        <v>0</v>
      </c>
      <c r="G107" s="31">
        <f>F107*1.22</f>
        <v>0</v>
      </c>
      <c r="H107" s="37"/>
      <c r="I107" s="37"/>
      <c r="J107" s="37"/>
      <c r="K107" s="37"/>
      <c r="L107" s="32">
        <f t="shared" si="6"/>
        <v>0</v>
      </c>
      <c r="M107" s="31">
        <f t="shared" si="7"/>
        <v>0</v>
      </c>
    </row>
    <row r="108" spans="1:13" s="13" customFormat="1" ht="30" customHeight="1" x14ac:dyDescent="0.25">
      <c r="A108" s="23">
        <v>95</v>
      </c>
      <c r="B108" s="22" t="s">
        <v>143</v>
      </c>
      <c r="C108" s="33">
        <v>1</v>
      </c>
      <c r="D108" s="17">
        <v>1</v>
      </c>
      <c r="E108" s="37"/>
      <c r="F108" s="31">
        <f t="shared" si="4"/>
        <v>0</v>
      </c>
      <c r="G108" s="31">
        <f t="shared" si="5"/>
        <v>0</v>
      </c>
      <c r="H108" s="37"/>
      <c r="I108" s="37"/>
      <c r="J108" s="37"/>
      <c r="K108" s="37"/>
      <c r="L108" s="32">
        <f t="shared" si="6"/>
        <v>0</v>
      </c>
      <c r="M108" s="31">
        <f t="shared" si="7"/>
        <v>0</v>
      </c>
    </row>
    <row r="109" spans="1:13" s="13" customFormat="1" ht="30" customHeight="1" x14ac:dyDescent="0.25">
      <c r="A109" s="23"/>
      <c r="B109" s="12" t="s">
        <v>55</v>
      </c>
      <c r="C109" s="17"/>
      <c r="D109" s="17"/>
      <c r="E109" s="17"/>
      <c r="F109" s="31">
        <f>SUM(F15:F108)</f>
        <v>0</v>
      </c>
      <c r="G109" s="31">
        <f t="shared" ref="G109:I109" si="8">SUM(G15:G108)</f>
        <v>0</v>
      </c>
      <c r="H109" s="31">
        <f t="shared" si="8"/>
        <v>0</v>
      </c>
      <c r="I109" s="31">
        <f t="shared" si="8"/>
        <v>0</v>
      </c>
      <c r="J109" s="31"/>
      <c r="K109" s="31"/>
      <c r="L109" s="31"/>
      <c r="M109" s="17"/>
    </row>
    <row r="111" spans="1:13" x14ac:dyDescent="0.25">
      <c r="B111" t="s">
        <v>56</v>
      </c>
    </row>
    <row r="112" spans="1:13" x14ac:dyDescent="0.25">
      <c r="B112" t="s">
        <v>145</v>
      </c>
    </row>
    <row r="113" spans="2:2" x14ac:dyDescent="0.25">
      <c r="B113" t="s">
        <v>57</v>
      </c>
    </row>
    <row r="114" spans="2:2" x14ac:dyDescent="0.25">
      <c r="B114" t="s">
        <v>146</v>
      </c>
    </row>
    <row r="115" spans="2:2" x14ac:dyDescent="0.25">
      <c r="B115" t="s">
        <v>58</v>
      </c>
    </row>
  </sheetData>
  <sheetProtection algorithmName="SHA-512" hashValue="4PIzFlBD8zSLepp0sAWF2TtYzvlgNtI8s9P1ab/vMzE7tk300uK1U4meVbViDzadZvRH36KYKMdxqNjZhJVb5Q==" saltValue="49zSNLQz9peRd4FHkik2IQ==" spinCount="100000" sheet="1" objects="1" scenarios="1"/>
  <dataValidations count="1">
    <dataValidation operator="equal" allowBlank="1" showInputMessage="1" showErrorMessage="1" sqref="H15:K108 E15:E108"/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Arnes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BrezovarN</dc:creator>
  <cp:lastModifiedBy>BrezovarN</cp:lastModifiedBy>
  <cp:lastPrinted>2019-03-25T05:42:05Z</cp:lastPrinted>
  <dcterms:created xsi:type="dcterms:W3CDTF">2019-02-20T04:40:09Z</dcterms:created>
  <dcterms:modified xsi:type="dcterms:W3CDTF">2019-04-10T05:21:06Z</dcterms:modified>
</cp:coreProperties>
</file>